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02010-s-f01\shigaichi-s-01（移行用）\05住宅課\事業計画係\■個人用\工藤\スキャンデータ一時保管用\サ高住定期的報告\"/>
    </mc:Choice>
  </mc:AlternateContent>
  <xr:revisionPtr revIDLastSave="0" documentId="13_ncr:1_{8D81B40D-CB6F-4445-B60D-77126016185D}" xr6:coauthVersionLast="47" xr6:coauthVersionMax="47" xr10:uidLastSave="{00000000-0000-0000-0000-000000000000}"/>
  <bookViews>
    <workbookView xWindow="-120" yWindow="-120" windowWidth="20730" windowHeight="11040" xr2:uid="{965D5FD4-1520-4E94-B14C-D56EEF0ED149}"/>
  </bookViews>
  <sheets>
    <sheet name="別紙３ " sheetId="1" r:id="rId1"/>
  </sheets>
  <definedNames>
    <definedName name="_xlnm.Print_Area" localSheetId="0">'別紙３ '!$A$1:$Q$254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36" i="1" l="1"/>
  <c r="R237" i="1"/>
  <c r="R232" i="1"/>
  <c r="R125" i="1"/>
  <c r="Q199" i="1"/>
  <c r="P197" i="1"/>
  <c r="Q197" i="1" s="1"/>
  <c r="P199" i="1"/>
  <c r="R199" i="1" s="1"/>
  <c r="R196" i="1"/>
  <c r="R242" i="1"/>
  <c r="R229" i="1"/>
  <c r="R94" i="1"/>
  <c r="R35" i="1"/>
  <c r="R19" i="1"/>
  <c r="R247" i="1"/>
  <c r="R245" i="1"/>
  <c r="R240" i="1"/>
  <c r="R238" i="1"/>
  <c r="R235" i="1"/>
  <c r="R222" i="1"/>
  <c r="R219" i="1"/>
  <c r="R216" i="1"/>
  <c r="R213" i="1"/>
  <c r="R211" i="1"/>
  <c r="R210" i="1"/>
  <c r="R209" i="1"/>
  <c r="P198" i="1"/>
  <c r="Q198" i="1" s="1"/>
  <c r="R189" i="1"/>
  <c r="R181" i="1"/>
  <c r="R176" i="1"/>
  <c r="R175" i="1"/>
  <c r="R126" i="1" l="1"/>
  <c r="R103" i="1"/>
  <c r="R200" i="1"/>
  <c r="R197" i="1"/>
  <c r="R198" i="1"/>
  <c r="R153" i="1" l="1"/>
  <c r="R152" i="1"/>
  <c r="R138" i="1"/>
  <c r="R147" i="1"/>
  <c r="R146" i="1"/>
  <c r="R145" i="1"/>
  <c r="R144" i="1"/>
  <c r="R143" i="1"/>
  <c r="R142" i="1"/>
  <c r="R140" i="1"/>
  <c r="R105" i="1"/>
  <c r="R104" i="1"/>
  <c r="R102" i="1"/>
  <c r="B166" i="1" l="1"/>
  <c r="T170" i="1"/>
  <c r="L166" i="1"/>
  <c r="J166" i="1"/>
  <c r="H166" i="1"/>
  <c r="F166" i="1"/>
  <c r="D166" i="1"/>
  <c r="N165" i="1"/>
  <c r="N164" i="1"/>
  <c r="N163" i="1"/>
  <c r="N162" i="1"/>
  <c r="N161" i="1"/>
  <c r="N160" i="1"/>
  <c r="N159" i="1"/>
  <c r="N158" i="1"/>
  <c r="N166" i="1" l="1"/>
  <c r="R158" i="1" s="1"/>
  <c r="S170" i="1"/>
  <c r="U170" i="1" s="1"/>
  <c r="F154" i="1" l="1"/>
  <c r="R171" i="1"/>
  <c r="R172" i="1"/>
  <c r="A16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柏原 早絵子</author>
  </authors>
  <commentList>
    <comment ref="P208" authorId="0" shapeId="0" xr:uid="{97BBFA27-BF77-412E-8D3C-007B628A64D8}">
      <text>
        <r>
          <rPr>
            <b/>
            <sz val="9"/>
            <color indexed="81"/>
            <rFont val="MS P ゴシック"/>
            <family val="3"/>
            <charset val="128"/>
          </rPr>
          <t>実施状況の有無ではなく、
帳簿が備え付けられているかどうか
の確認です。</t>
        </r>
      </text>
    </comment>
  </commentList>
</comments>
</file>

<file path=xl/sharedStrings.xml><?xml version="1.0" encoding="utf-8"?>
<sst xmlns="http://schemas.openxmlformats.org/spreadsheetml/2006/main" count="381" uniqueCount="253">
  <si>
    <t>別紙３</t>
    <phoneticPr fontId="3"/>
  </si>
  <si>
    <t>【報告内容について】</t>
    <rPh sb="1" eb="3">
      <t>ホウコク</t>
    </rPh>
    <rPh sb="3" eb="5">
      <t>ナイヨウ</t>
    </rPh>
    <phoneticPr fontId="3"/>
  </si>
  <si>
    <t>・４月以降に事業承継があった場合は、３月31日の状況を旧事業者に確認の上、新事業者から</t>
    <rPh sb="2" eb="5">
      <t>ガツイコウ</t>
    </rPh>
    <rPh sb="6" eb="8">
      <t>ジギョウ</t>
    </rPh>
    <rPh sb="8" eb="10">
      <t>ショウケイ</t>
    </rPh>
    <rPh sb="14" eb="16">
      <t>バアイ</t>
    </rPh>
    <rPh sb="19" eb="20">
      <t>ガツ</t>
    </rPh>
    <rPh sb="22" eb="23">
      <t>ニチ</t>
    </rPh>
    <rPh sb="24" eb="26">
      <t>ジョウキョウ</t>
    </rPh>
    <rPh sb="27" eb="31">
      <t>キュウジギョウシャ</t>
    </rPh>
    <rPh sb="32" eb="34">
      <t>カクニン</t>
    </rPh>
    <rPh sb="35" eb="36">
      <t>ウエ</t>
    </rPh>
    <phoneticPr fontId="3"/>
  </si>
  <si>
    <t>　報告書を提出してください。</t>
    <phoneticPr fontId="2"/>
  </si>
  <si>
    <t>【登録内容の確認について】</t>
    <rPh sb="1" eb="3">
      <t>トウロク</t>
    </rPh>
    <rPh sb="3" eb="5">
      <t>ナイヨウ</t>
    </rPh>
    <rPh sb="6" eb="8">
      <t>カクニン</t>
    </rPh>
    <phoneticPr fontId="3"/>
  </si>
  <si>
    <t>・登録内容は、「サービス付き高齢者向け住宅情報提供システム（以下「情報提供システム」</t>
    <rPh sb="1" eb="3">
      <t>トウロク</t>
    </rPh>
    <rPh sb="3" eb="5">
      <t>ナイヨウ</t>
    </rPh>
    <rPh sb="30" eb="32">
      <t>イカ</t>
    </rPh>
    <rPh sb="33" eb="35">
      <t>ジョウホウ</t>
    </rPh>
    <rPh sb="35" eb="37">
      <t>テイキョウ</t>
    </rPh>
    <phoneticPr fontId="2"/>
  </si>
  <si>
    <t>　という。）」又は登録申請書若しくは変更届出書の副本（以下「副本」という。）にて確認して</t>
    <rPh sb="7" eb="8">
      <t>マタ</t>
    </rPh>
    <rPh sb="14" eb="15">
      <t>モ</t>
    </rPh>
    <phoneticPr fontId="2"/>
  </si>
  <si>
    <t>　ください。また、申請時に添付した書類については、副本にて確認してください。</t>
    <rPh sb="9" eb="11">
      <t>シンセイ</t>
    </rPh>
    <rPh sb="11" eb="12">
      <t>ジ</t>
    </rPh>
    <rPh sb="17" eb="19">
      <t>ショルイ</t>
    </rPh>
    <phoneticPr fontId="2"/>
  </si>
  <si>
    <t>１．基本情報</t>
    <rPh sb="2" eb="6">
      <t>キホンジョウホウ</t>
    </rPh>
    <phoneticPr fontId="3"/>
  </si>
  <si>
    <t>登録番号</t>
    <phoneticPr fontId="3"/>
  </si>
  <si>
    <t>札</t>
    <phoneticPr fontId="3"/>
  </si>
  <si>
    <t>-</t>
    <phoneticPr fontId="3"/>
  </si>
  <si>
    <t>第</t>
    <phoneticPr fontId="3"/>
  </si>
  <si>
    <t>号</t>
    <phoneticPr fontId="3"/>
  </si>
  <si>
    <t>住宅の名称</t>
    <phoneticPr fontId="3"/>
  </si>
  <si>
    <t>所在地</t>
    <phoneticPr fontId="3"/>
  </si>
  <si>
    <t>報告者名</t>
    <rPh sb="0" eb="3">
      <t>ホウコクシャ</t>
    </rPh>
    <rPh sb="3" eb="4">
      <t>メイ</t>
    </rPh>
    <phoneticPr fontId="2"/>
  </si>
  <si>
    <t>報告者
連絡先</t>
    <rPh sb="0" eb="3">
      <t>ホウコクシャ</t>
    </rPh>
    <rPh sb="4" eb="7">
      <t>レンラクサキ</t>
    </rPh>
    <phoneticPr fontId="2"/>
  </si>
  <si>
    <t>TEL：</t>
    <phoneticPr fontId="2"/>
  </si>
  <si>
    <t>FAX：</t>
    <phoneticPr fontId="2"/>
  </si>
  <si>
    <t>メールアドレス：</t>
    <phoneticPr fontId="2"/>
  </si>
  <si>
    <t>　※「運営情報」とは、サービス付き高齢者向け住宅の状況把握と生活相談サービスを中心に、</t>
    <rPh sb="25" eb="27">
      <t>ジョウキョウ</t>
    </rPh>
    <phoneticPr fontId="2"/>
  </si>
  <si>
    <t>　　入居者情報等の情報を提供するものです。</t>
    <rPh sb="12" eb="14">
      <t>テイキョウ</t>
    </rPh>
    <phoneticPr fontId="2"/>
  </si>
  <si>
    <t>　　国が工事費の一部を補助する「サービス付き高齢者向け住宅整備事業」における補助要件と</t>
    <rPh sb="2" eb="3">
      <t>クニ</t>
    </rPh>
    <rPh sb="38" eb="40">
      <t>ホジョ</t>
    </rPh>
    <rPh sb="40" eb="42">
      <t>ヨウケン</t>
    </rPh>
    <phoneticPr fontId="2"/>
  </si>
  <si>
    <t>　　して、「情報提供システム上での運営情報の提供、更新を行うこと」が義務付けられています。</t>
    <rPh sb="6" eb="10">
      <t>ジョウホウテイキョウ</t>
    </rPh>
    <rPh sb="14" eb="15">
      <t>ジョウ</t>
    </rPh>
    <rPh sb="17" eb="19">
      <t>ウンエイ</t>
    </rPh>
    <rPh sb="19" eb="21">
      <t>ジョウホウ</t>
    </rPh>
    <rPh sb="22" eb="24">
      <t>テイキョウ</t>
    </rPh>
    <rPh sb="25" eb="27">
      <t>コウシン</t>
    </rPh>
    <rPh sb="28" eb="29">
      <t>オコナ</t>
    </rPh>
    <rPh sb="34" eb="37">
      <t>ギムヅ</t>
    </rPh>
    <phoneticPr fontId="2"/>
  </si>
  <si>
    <t>□有</t>
  </si>
  <si>
    <t>□無</t>
  </si>
  <si>
    <t>３．登録内容と現状との差異の有無</t>
    <phoneticPr fontId="3"/>
  </si>
  <si>
    <t>　　 なお、各項目の確認の際は、参照欄に記載のある情報提供システム及び副本の該当項目を</t>
    <rPh sb="6" eb="7">
      <t>カク</t>
    </rPh>
    <rPh sb="7" eb="9">
      <t>コウモク</t>
    </rPh>
    <rPh sb="10" eb="12">
      <t>カクニン</t>
    </rPh>
    <rPh sb="13" eb="14">
      <t>サイ</t>
    </rPh>
    <rPh sb="16" eb="19">
      <t>サンショウラン</t>
    </rPh>
    <rPh sb="20" eb="22">
      <t>キサイ</t>
    </rPh>
    <rPh sb="25" eb="29">
      <t>ジョウホウテイキョウ</t>
    </rPh>
    <rPh sb="33" eb="34">
      <t>オヨ</t>
    </rPh>
    <rPh sb="35" eb="37">
      <t>フクホン</t>
    </rPh>
    <rPh sb="38" eb="40">
      <t>ガイトウ</t>
    </rPh>
    <rPh sb="40" eb="42">
      <t>コウモク</t>
    </rPh>
    <phoneticPr fontId="2"/>
  </si>
  <si>
    <t>　　 ご参照ください。</t>
    <phoneticPr fontId="2"/>
  </si>
  <si>
    <t>参照</t>
    <rPh sb="0" eb="2">
      <t>サンショウ</t>
    </rPh>
    <phoneticPr fontId="2"/>
  </si>
  <si>
    <t>登録内容</t>
    <rPh sb="0" eb="2">
      <t>トウロク</t>
    </rPh>
    <rPh sb="2" eb="4">
      <t>ナイヨウ</t>
    </rPh>
    <phoneticPr fontId="3"/>
  </si>
  <si>
    <t>情報提供
システム</t>
    <rPh sb="0" eb="2">
      <t>ジョウホウ</t>
    </rPh>
    <rPh sb="2" eb="4">
      <t>テイキョウ</t>
    </rPh>
    <phoneticPr fontId="2"/>
  </si>
  <si>
    <t>副本</t>
    <phoneticPr fontId="2"/>
  </si>
  <si>
    <t>(1)　サービス付き高齢者向け住宅の名称及び所在地</t>
    <phoneticPr fontId="3"/>
  </si>
  <si>
    <t>(2)　サービス付き高齢者向け住宅事業を行う者</t>
    <phoneticPr fontId="3"/>
  </si>
  <si>
    <t>(3)　サービス付き高齢者向け住宅事業を行う者の事務所</t>
    <rPh sb="13" eb="14">
      <t>ム</t>
    </rPh>
    <phoneticPr fontId="3"/>
  </si>
  <si>
    <t>(4)　サービス付き高齢者向け住宅の戸数、規模並びに構造及び設備</t>
    <phoneticPr fontId="3"/>
  </si>
  <si>
    <t>(5)　サービス付き高齢者向け住宅の入居契約、入居者資格及び入居開始時期</t>
    <phoneticPr fontId="3"/>
  </si>
  <si>
    <t>(6)　サービス付き高齢者向け住宅において提供される高齢者生活支援サービス</t>
    <phoneticPr fontId="3"/>
  </si>
  <si>
    <t>　 及び入居者から受領する金銭</t>
    <phoneticPr fontId="2"/>
  </si>
  <si>
    <t>別紙</t>
    <rPh sb="0" eb="2">
      <t>ベッシ</t>
    </rPh>
    <phoneticPr fontId="2"/>
  </si>
  <si>
    <t>(7)  サービス付き高齢者向け住宅の管理の方法等</t>
    <phoneticPr fontId="3"/>
  </si>
  <si>
    <t>(8)  サービス付き高齢者向け住宅と併設される高齢者居宅生活支援事業を行う</t>
    <rPh sb="36" eb="37">
      <t>オコナ</t>
    </rPh>
    <phoneticPr fontId="3"/>
  </si>
  <si>
    <t xml:space="preserve">   施設</t>
    <phoneticPr fontId="2"/>
  </si>
  <si>
    <t>(9)  高齢者居宅生活支援事業を行う者との連携及び協力</t>
    <phoneticPr fontId="3"/>
  </si>
  <si>
    <t>(10) 登録の申請が基本方針（及び高齢者居住安定計画）に照らして適切なもの</t>
    <rPh sb="16" eb="17">
      <t>オヨ</t>
    </rPh>
    <rPh sb="18" eb="21">
      <t>コウレイシャ</t>
    </rPh>
    <rPh sb="21" eb="23">
      <t>キョジュウ</t>
    </rPh>
    <rPh sb="23" eb="25">
      <t>アンテイ</t>
    </rPh>
    <rPh sb="25" eb="27">
      <t>ケイカク</t>
    </rPh>
    <phoneticPr fontId="3"/>
  </si>
  <si>
    <t>　　である旨</t>
    <phoneticPr fontId="2"/>
  </si>
  <si>
    <t>(11) 役員名簿</t>
    <rPh sb="5" eb="7">
      <t>ヤクイン</t>
    </rPh>
    <rPh sb="7" eb="9">
      <t>メイボ</t>
    </rPh>
    <phoneticPr fontId="3"/>
  </si>
  <si>
    <t>別添1,2</t>
    <rPh sb="0" eb="2">
      <t>ベッテン</t>
    </rPh>
    <phoneticPr fontId="2"/>
  </si>
  <si>
    <t>4-1</t>
    <phoneticPr fontId="2"/>
  </si>
  <si>
    <t>別添３</t>
    <rPh sb="0" eb="2">
      <t>ベッテン</t>
    </rPh>
    <phoneticPr fontId="2"/>
  </si>
  <si>
    <t>4-2</t>
    <phoneticPr fontId="2"/>
  </si>
  <si>
    <t>6-1</t>
    <phoneticPr fontId="2"/>
  </si>
  <si>
    <t>6-2</t>
    <phoneticPr fontId="2"/>
  </si>
  <si>
    <t>6-3</t>
    <phoneticPr fontId="2"/>
  </si>
  <si>
    <t>別添４</t>
    <rPh sb="0" eb="2">
      <t>ベッテン</t>
    </rPh>
    <phoneticPr fontId="2"/>
  </si>
  <si>
    <t>6-4</t>
    <phoneticPr fontId="2"/>
  </si>
  <si>
    <t>6-5</t>
    <phoneticPr fontId="2"/>
  </si>
  <si>
    <t>6-6</t>
    <phoneticPr fontId="2"/>
  </si>
  <si>
    <t>別添５</t>
    <rPh sb="0" eb="2">
      <t>ベッテン</t>
    </rPh>
    <phoneticPr fontId="2"/>
  </si>
  <si>
    <t>※令和４年度の法改正で変更となった内容です。</t>
    <rPh sb="1" eb="3">
      <t>レイワ</t>
    </rPh>
    <rPh sb="4" eb="5">
      <t>ネン</t>
    </rPh>
    <rPh sb="5" eb="6">
      <t>ド</t>
    </rPh>
    <rPh sb="7" eb="10">
      <t>ホウカイセイ</t>
    </rPh>
    <rPh sb="11" eb="13">
      <t>ヘンコウ</t>
    </rPh>
    <rPh sb="17" eb="19">
      <t>ナイヨウ</t>
    </rPh>
    <phoneticPr fontId="2"/>
  </si>
  <si>
    <t>　・(20)(21)が追加されました。</t>
    <rPh sb="11" eb="13">
      <t>ツイカ</t>
    </rPh>
    <phoneticPr fontId="2"/>
  </si>
  <si>
    <t>　・(10)の情報提供システム上の項目番号が10から12に変わりました。</t>
    <rPh sb="7" eb="9">
      <t>ジョウホウ</t>
    </rPh>
    <rPh sb="9" eb="11">
      <t>テイキョウ</t>
    </rPh>
    <rPh sb="15" eb="16">
      <t>ジョウ</t>
    </rPh>
    <rPh sb="17" eb="21">
      <t>コウモクバンゴウ</t>
    </rPh>
    <rPh sb="29" eb="30">
      <t>カ</t>
    </rPh>
    <phoneticPr fontId="2"/>
  </si>
  <si>
    <t>　・法改正の施行日(令和４年９月１日)前に新規又は更新の登録をしている場合は、上記の変更は</t>
    <rPh sb="21" eb="23">
      <t>シンキ</t>
    </rPh>
    <rPh sb="23" eb="24">
      <t>マタ</t>
    </rPh>
    <rPh sb="25" eb="27">
      <t>コウシン</t>
    </rPh>
    <rPh sb="35" eb="37">
      <t>バアイ</t>
    </rPh>
    <rPh sb="39" eb="41">
      <t>ジョウキ</t>
    </rPh>
    <rPh sb="42" eb="44">
      <t>ヘンコウ</t>
    </rPh>
    <phoneticPr fontId="2"/>
  </si>
  <si>
    <t>　 されていないため、(20)(21)の項目はありません。</t>
    <rPh sb="20" eb="22">
      <t>コウモク</t>
    </rPh>
    <phoneticPr fontId="2"/>
  </si>
  <si>
    <t>　　なお、令和４年９月１日以降に更新登録をする際には、(20)(21)を登録していただきます。</t>
    <rPh sb="13" eb="15">
      <t>イコウ</t>
    </rPh>
    <rPh sb="16" eb="18">
      <t>コウシン</t>
    </rPh>
    <rPh sb="18" eb="20">
      <t>トウロク</t>
    </rPh>
    <rPh sb="23" eb="24">
      <t>サイ</t>
    </rPh>
    <phoneticPr fontId="2"/>
  </si>
  <si>
    <t>　上記の各項目について登録内容と現状に差異が１つでもある場合は、「有」としてください。</t>
    <rPh sb="1" eb="3">
      <t>ジョウキ</t>
    </rPh>
    <rPh sb="4" eb="5">
      <t>カク</t>
    </rPh>
    <rPh sb="5" eb="7">
      <t>コウモク</t>
    </rPh>
    <rPh sb="11" eb="13">
      <t>トウロク</t>
    </rPh>
    <rPh sb="13" eb="15">
      <t>ナイヨウ</t>
    </rPh>
    <rPh sb="16" eb="18">
      <t>ゲンジョウ</t>
    </rPh>
    <phoneticPr fontId="2"/>
  </si>
  <si>
    <t>　「有」の場合は、次ページの「3-2　差異の内容について」を記載してください。</t>
    <rPh sb="2" eb="3">
      <t>アリ</t>
    </rPh>
    <rPh sb="5" eb="7">
      <t>バアイ</t>
    </rPh>
    <rPh sb="9" eb="10">
      <t>ツギ</t>
    </rPh>
    <rPh sb="30" eb="32">
      <t>キサイ</t>
    </rPh>
    <phoneticPr fontId="2"/>
  </si>
  <si>
    <t>登録内容と現状との差異の有無について</t>
    <rPh sb="0" eb="2">
      <t>トウロク</t>
    </rPh>
    <rPh sb="2" eb="4">
      <t>ナイヨウ</t>
    </rPh>
    <rPh sb="5" eb="7">
      <t>ゲンジョウ</t>
    </rPh>
    <rPh sb="9" eb="11">
      <t>サイ</t>
    </rPh>
    <rPh sb="12" eb="14">
      <t>ウム</t>
    </rPh>
    <phoneticPr fontId="2"/>
  </si>
  <si>
    <t>3-2　差異の内容について</t>
    <rPh sb="4" eb="6">
      <t>サイ</t>
    </rPh>
    <rPh sb="7" eb="9">
      <t>ナイヨウ</t>
    </rPh>
    <phoneticPr fontId="2"/>
  </si>
  <si>
    <t>変更に係る登録内容</t>
    <rPh sb="5" eb="7">
      <t>トウロク</t>
    </rPh>
    <rPh sb="7" eb="9">
      <t>ナイヨウ</t>
    </rPh>
    <phoneticPr fontId="2"/>
  </si>
  <si>
    <t>変更内容</t>
    <phoneticPr fontId="3"/>
  </si>
  <si>
    <t>変更前（登録内容）</t>
  </si>
  <si>
    <t>変更後（現状）</t>
    <phoneticPr fontId="3"/>
  </si>
  <si>
    <t>変更手続きの実施状況</t>
    <rPh sb="0" eb="2">
      <t>ヘンコウ</t>
    </rPh>
    <rPh sb="2" eb="4">
      <t>テツヅ</t>
    </rPh>
    <rPh sb="6" eb="8">
      <t>ジッシ</t>
    </rPh>
    <rPh sb="8" eb="10">
      <t>ジョウキョウ</t>
    </rPh>
    <phoneticPr fontId="3"/>
  </si>
  <si>
    <t>□変更届出書提出済</t>
  </si>
  <si>
    <t>変更届出書を未提出の場合は、
指定登録機関に速やかにご提出ください。</t>
    <rPh sb="0" eb="2">
      <t>ヘンコウ</t>
    </rPh>
    <rPh sb="4" eb="5">
      <t>ショ</t>
    </rPh>
    <rPh sb="6" eb="9">
      <t>ミテイシュツ</t>
    </rPh>
    <rPh sb="10" eb="12">
      <t>バアイ</t>
    </rPh>
    <rPh sb="15" eb="17">
      <t>シテイ</t>
    </rPh>
    <rPh sb="17" eb="19">
      <t>トウロク</t>
    </rPh>
    <rPh sb="19" eb="21">
      <t>キカン</t>
    </rPh>
    <rPh sb="22" eb="23">
      <t>スミ</t>
    </rPh>
    <rPh sb="27" eb="29">
      <t>テイシュツ</t>
    </rPh>
    <phoneticPr fontId="3"/>
  </si>
  <si>
    <t>□変更届出書未提出</t>
  </si>
  <si>
    <t>3-3　高齢者の居住の安定確保に関する法律に基づく立入検査の際、改善指導の多かった内容を下記に</t>
    <rPh sb="4" eb="6">
      <t>コウレイ</t>
    </rPh>
    <rPh sb="6" eb="7">
      <t>シャ</t>
    </rPh>
    <rPh sb="8" eb="10">
      <t>キョジュウ</t>
    </rPh>
    <rPh sb="11" eb="15">
      <t>アンテイカクホ</t>
    </rPh>
    <rPh sb="16" eb="17">
      <t>カン</t>
    </rPh>
    <rPh sb="19" eb="21">
      <t>ホウリツ</t>
    </rPh>
    <rPh sb="22" eb="23">
      <t>モト</t>
    </rPh>
    <rPh sb="25" eb="27">
      <t>タチイリ</t>
    </rPh>
    <rPh sb="27" eb="29">
      <t>ケンサ</t>
    </rPh>
    <rPh sb="30" eb="31">
      <t>サイ</t>
    </rPh>
    <rPh sb="32" eb="34">
      <t>カイゼン</t>
    </rPh>
    <rPh sb="34" eb="36">
      <t>シドウ</t>
    </rPh>
    <rPh sb="37" eb="38">
      <t>オオ</t>
    </rPh>
    <rPh sb="41" eb="43">
      <t>ナイヨウ</t>
    </rPh>
    <phoneticPr fontId="2"/>
  </si>
  <si>
    <t>　　示しています。以下の確認項目について、登録内容と現状に差異がないか確認してください。</t>
    <rPh sb="2" eb="3">
      <t>シメ</t>
    </rPh>
    <rPh sb="9" eb="11">
      <t>イカ</t>
    </rPh>
    <rPh sb="12" eb="14">
      <t>カクニン</t>
    </rPh>
    <rPh sb="14" eb="16">
      <t>コウモク</t>
    </rPh>
    <rPh sb="21" eb="23">
      <t>トウロク</t>
    </rPh>
    <rPh sb="23" eb="25">
      <t>ナイヨウ</t>
    </rPh>
    <rPh sb="26" eb="28">
      <t>ゲンジョウ</t>
    </rPh>
    <rPh sb="29" eb="31">
      <t>サイ</t>
    </rPh>
    <rPh sb="35" eb="37">
      <t>カクニン</t>
    </rPh>
    <phoneticPr fontId="2"/>
  </si>
  <si>
    <t>　　なお、「共同浴室」と「共同台所」の項目については、共同の浴室や台所を整備していない</t>
    <rPh sb="6" eb="8">
      <t>キョウドウ</t>
    </rPh>
    <rPh sb="8" eb="10">
      <t>ヨクシツ</t>
    </rPh>
    <rPh sb="13" eb="15">
      <t>キョウドウ</t>
    </rPh>
    <rPh sb="15" eb="17">
      <t>ダイドコロ</t>
    </rPh>
    <rPh sb="19" eb="21">
      <t>コウモク</t>
    </rPh>
    <phoneticPr fontId="2"/>
  </si>
  <si>
    <t>　　住宅は回答不要のため、その場合は</t>
    <phoneticPr fontId="2"/>
  </si>
  <si>
    <t>□共同浴室を整備していないため(3)(4)(5)は無回答</t>
  </si>
  <si>
    <t>　　右欄にチェックをしてください。</t>
    <phoneticPr fontId="2"/>
  </si>
  <si>
    <t>□共同台所を整備していないため(6)(7)(8)は無回答</t>
  </si>
  <si>
    <t>確認項目</t>
    <phoneticPr fontId="2"/>
  </si>
  <si>
    <t>はい・いいえ</t>
    <phoneticPr fontId="2"/>
  </si>
  <si>
    <t>(1)　登録住宅に入居しようとする者に対して事前説明を行う際、</t>
    <rPh sb="22" eb="24">
      <t>ジゼン</t>
    </rPh>
    <rPh sb="24" eb="26">
      <t>セツメイ</t>
    </rPh>
    <rPh sb="27" eb="28">
      <t>オコナ</t>
    </rPh>
    <rPh sb="29" eb="30">
      <t>サイ</t>
    </rPh>
    <phoneticPr fontId="2"/>
  </si>
  <si>
    <t>入居契約</t>
    <phoneticPr fontId="2"/>
  </si>
  <si>
    <t>　 登録している「登録事項等についての説明」と同一のものを</t>
    <phoneticPr fontId="2"/>
  </si>
  <si>
    <t>□はい</t>
  </si>
  <si>
    <t>□いいえ</t>
  </si>
  <si>
    <t>に係る</t>
    <rPh sb="1" eb="2">
      <t>カカ</t>
    </rPh>
    <phoneticPr fontId="2"/>
  </si>
  <si>
    <t xml:space="preserve">   使用しているか。</t>
    <phoneticPr fontId="2"/>
  </si>
  <si>
    <t>約款</t>
    <rPh sb="0" eb="2">
      <t>ヤッカン</t>
    </rPh>
    <phoneticPr fontId="2"/>
  </si>
  <si>
    <t>(2)　入居契約を行う際、登録している「入居契約書」と同一の</t>
    <rPh sb="4" eb="8">
      <t>ニュウキョケイヤク</t>
    </rPh>
    <rPh sb="9" eb="10">
      <t>オコナ</t>
    </rPh>
    <rPh sb="11" eb="12">
      <t>サイ</t>
    </rPh>
    <phoneticPr fontId="2"/>
  </si>
  <si>
    <t xml:space="preserve">   ものを使用しているか。</t>
    <phoneticPr fontId="2"/>
  </si>
  <si>
    <t>共同浴室</t>
    <phoneticPr fontId="2"/>
  </si>
  <si>
    <t>(3)　場所や数に変更はないか。</t>
    <phoneticPr fontId="2"/>
  </si>
  <si>
    <t>(4)　浴槽の種類（一般浴槽・機械浴槽等）に変更ないか。</t>
    <phoneticPr fontId="2"/>
  </si>
  <si>
    <t>(5)　浴槽出入りのための手すりが設けられているか。</t>
    <phoneticPr fontId="2"/>
  </si>
  <si>
    <t>共同台所</t>
    <rPh sb="0" eb="2">
      <t>キョウドウ</t>
    </rPh>
    <rPh sb="2" eb="4">
      <t>ダイドコロ</t>
    </rPh>
    <phoneticPr fontId="2"/>
  </si>
  <si>
    <t>(6)　場所や数に変更はないか。</t>
    <phoneticPr fontId="2"/>
  </si>
  <si>
    <t>※登録申請時に添付した様式（入居契約に係る約款）は、副本で確認してください。</t>
    <rPh sb="14" eb="16">
      <t>ニュウキョ</t>
    </rPh>
    <rPh sb="16" eb="18">
      <t>ケイヤク</t>
    </rPh>
    <rPh sb="19" eb="20">
      <t>カカ</t>
    </rPh>
    <rPh sb="21" eb="23">
      <t>ヤッカン</t>
    </rPh>
    <rPh sb="29" eb="31">
      <t>カクニン</t>
    </rPh>
    <phoneticPr fontId="2"/>
  </si>
  <si>
    <t>４．登録住宅の戸数、入居者の状況について（本年３月31日現在）</t>
    <rPh sb="21" eb="23">
      <t>ホンネン</t>
    </rPh>
    <phoneticPr fontId="3"/>
  </si>
  <si>
    <t>住宅戸数（登録戸数）</t>
    <rPh sb="5" eb="7">
      <t>トウロク</t>
    </rPh>
    <rPh sb="7" eb="9">
      <t>コスウ</t>
    </rPh>
    <phoneticPr fontId="3"/>
  </si>
  <si>
    <t>戸</t>
    <phoneticPr fontId="3"/>
  </si>
  <si>
    <t>入居戸数</t>
  </si>
  <si>
    <t>入居者数</t>
  </si>
  <si>
    <t>人</t>
    <phoneticPr fontId="3"/>
  </si>
  <si>
    <t>介護度</t>
  </si>
  <si>
    <t>契約者</t>
  </si>
  <si>
    <t>同居人</t>
  </si>
  <si>
    <t>合　計</t>
    <phoneticPr fontId="3"/>
  </si>
  <si>
    <t>配偶者</t>
  </si>
  <si>
    <t>配偶者以外の親族</t>
  </si>
  <si>
    <t>60歳以上</t>
  </si>
  <si>
    <t>60歳未満</t>
    <phoneticPr fontId="3"/>
  </si>
  <si>
    <t>60歳以上</t>
    <phoneticPr fontId="3"/>
  </si>
  <si>
    <t>非該当</t>
  </si>
  <si>
    <t>人</t>
  </si>
  <si>
    <t>要支援１</t>
  </si>
  <si>
    <t>要支援２</t>
  </si>
  <si>
    <t>要介護１</t>
  </si>
  <si>
    <t>要介護２</t>
  </si>
  <si>
    <t>要介護３</t>
  </si>
  <si>
    <t>要介護４</t>
  </si>
  <si>
    <t>要介護５</t>
  </si>
  <si>
    <t>合　　計</t>
  </si>
  <si>
    <t>A</t>
    <phoneticPr fontId="3"/>
  </si>
  <si>
    <t>B</t>
    <phoneticPr fontId="3"/>
  </si>
  <si>
    <t>A-B</t>
    <phoneticPr fontId="3"/>
  </si>
  <si>
    <t>　契約者数と入居戸数に差がある場合は、その理由を下記に記入してください。</t>
    <rPh sb="1" eb="4">
      <t>ケイヤクシャ</t>
    </rPh>
    <rPh sb="4" eb="5">
      <t>スウ</t>
    </rPh>
    <rPh sb="6" eb="8">
      <t>ニュウキョ</t>
    </rPh>
    <rPh sb="8" eb="10">
      <t>コスウ</t>
    </rPh>
    <rPh sb="11" eb="12">
      <t>サ</t>
    </rPh>
    <rPh sb="15" eb="17">
      <t>バアイ</t>
    </rPh>
    <rPh sb="21" eb="23">
      <t>リユウ</t>
    </rPh>
    <rPh sb="24" eb="26">
      <t>カキ</t>
    </rPh>
    <rPh sb="27" eb="29">
      <t>キニュウ</t>
    </rPh>
    <phoneticPr fontId="3"/>
  </si>
  <si>
    <t>契約者計</t>
    <rPh sb="0" eb="3">
      <t>ケイヤクシャ</t>
    </rPh>
    <rPh sb="3" eb="4">
      <t>ケイ</t>
    </rPh>
    <phoneticPr fontId="3"/>
  </si>
  <si>
    <t>入居戸数</t>
    <rPh sb="0" eb="2">
      <t>ニュウキョ</t>
    </rPh>
    <rPh sb="2" eb="4">
      <t>コスウ</t>
    </rPh>
    <phoneticPr fontId="3"/>
  </si>
  <si>
    <t>差</t>
    <rPh sb="0" eb="1">
      <t>サ</t>
    </rPh>
    <phoneticPr fontId="3"/>
  </si>
  <si>
    <t>　　　　　（例）：１部屋に２人で入居しており双方が契約者となっているため</t>
    <rPh sb="6" eb="7">
      <t>レイ</t>
    </rPh>
    <rPh sb="10" eb="12">
      <t>ヘヤ</t>
    </rPh>
    <rPh sb="14" eb="15">
      <t>ヒト</t>
    </rPh>
    <rPh sb="16" eb="18">
      <t>ニュウキョ</t>
    </rPh>
    <rPh sb="22" eb="24">
      <t>ソウホウ</t>
    </rPh>
    <rPh sb="25" eb="27">
      <t>ケイヤク</t>
    </rPh>
    <rPh sb="27" eb="28">
      <t>シャ</t>
    </rPh>
    <phoneticPr fontId="2"/>
  </si>
  <si>
    <t>理由：</t>
    <rPh sb="0" eb="2">
      <t>リユウ</t>
    </rPh>
    <phoneticPr fontId="3"/>
  </si>
  <si>
    <t>１年間に新規に入居した者の人数</t>
    <rPh sb="1" eb="3">
      <t>ネンカン</t>
    </rPh>
    <rPh sb="4" eb="6">
      <t>シンキ</t>
    </rPh>
    <rPh sb="7" eb="9">
      <t>ニュウキョ</t>
    </rPh>
    <rPh sb="11" eb="12">
      <t>モノ</t>
    </rPh>
    <rPh sb="13" eb="15">
      <t>ニンズウ</t>
    </rPh>
    <phoneticPr fontId="3"/>
  </si>
  <si>
    <t>人</t>
    <rPh sb="0" eb="1">
      <t>ニン</t>
    </rPh>
    <phoneticPr fontId="3"/>
  </si>
  <si>
    <t>１年間に退去した者の人数</t>
    <rPh sb="1" eb="3">
      <t>ネンカン</t>
    </rPh>
    <rPh sb="4" eb="6">
      <t>タイキョ</t>
    </rPh>
    <rPh sb="8" eb="9">
      <t>モノ</t>
    </rPh>
    <rPh sb="10" eb="12">
      <t>ニンズウ</t>
    </rPh>
    <phoneticPr fontId="3"/>
  </si>
  <si>
    <t>　　するサービス）の方法について</t>
    <phoneticPr fontId="3"/>
  </si>
  <si>
    <t>（例）：食事の機会を利用して毎日少なくとも１回、入居者の安否確認を行っている。</t>
    <phoneticPr fontId="3"/>
  </si>
  <si>
    <t>　　　　なお、食堂に来られなかった入居者がいた場合は、訪室して安否を確認している。</t>
    <phoneticPr fontId="3"/>
  </si>
  <si>
    <t>　　からの相談に応じ必要な助言を行うサービス）の提供について</t>
    <rPh sb="24" eb="26">
      <t>テイキョウ</t>
    </rPh>
    <phoneticPr fontId="3"/>
  </si>
  <si>
    <t>生活相談サービスの提供の有無について</t>
    <rPh sb="0" eb="2">
      <t>セイカツ</t>
    </rPh>
    <rPh sb="2" eb="4">
      <t>ソウダン</t>
    </rPh>
    <rPh sb="9" eb="11">
      <t>テイキョウ</t>
    </rPh>
    <rPh sb="12" eb="14">
      <t>ウム</t>
    </rPh>
    <phoneticPr fontId="2"/>
  </si>
  <si>
    <t>※サービス付き高齢者向け住宅では生活相談サービスの提供が義務付けられています。</t>
    <phoneticPr fontId="2"/>
  </si>
  <si>
    <t>　具体例：日常生活における入居者の心配事や悩み等（例：食事、健康）に対し、助言を行う。</t>
    <rPh sb="1" eb="4">
      <t>グタイレイ</t>
    </rPh>
    <phoneticPr fontId="3"/>
  </si>
  <si>
    <t>　　　　　　　　　　　　　　</t>
    <phoneticPr fontId="2"/>
  </si>
  <si>
    <t>８．状況把握及び生活相談サービスの提供に従事する１日あたりの人員数及び緊急通報</t>
    <rPh sb="2" eb="4">
      <t>ジョウキョウ</t>
    </rPh>
    <rPh sb="4" eb="6">
      <t>ハアク</t>
    </rPh>
    <rPh sb="6" eb="7">
      <t>オヨ</t>
    </rPh>
    <rPh sb="8" eb="10">
      <t>セイカツ</t>
    </rPh>
    <rPh sb="10" eb="12">
      <t>ソウダン</t>
    </rPh>
    <rPh sb="17" eb="19">
      <t>テイキョウ</t>
    </rPh>
    <rPh sb="25" eb="26">
      <t>ニチ</t>
    </rPh>
    <rPh sb="30" eb="32">
      <t>ジンイン</t>
    </rPh>
    <rPh sb="33" eb="34">
      <t>オヨ</t>
    </rPh>
    <rPh sb="35" eb="37">
      <t>キンキュウ</t>
    </rPh>
    <rPh sb="37" eb="39">
      <t>ツウホウ</t>
    </rPh>
    <phoneticPr fontId="3"/>
  </si>
  <si>
    <t>　　サービスについて</t>
    <phoneticPr fontId="2"/>
  </si>
  <si>
    <t>確認項目</t>
    <rPh sb="0" eb="2">
      <t>カクニン</t>
    </rPh>
    <rPh sb="2" eb="4">
      <t>コウモク</t>
    </rPh>
    <phoneticPr fontId="2"/>
  </si>
  <si>
    <t>登録内容との
差異の確認</t>
    <phoneticPr fontId="2"/>
  </si>
  <si>
    <t>状況把握及び生活相談サービスの内容</t>
    <rPh sb="0" eb="2">
      <t>ジョウキョウ</t>
    </rPh>
    <rPh sb="2" eb="4">
      <t>ハアク</t>
    </rPh>
    <rPh sb="4" eb="5">
      <t>オヨ</t>
    </rPh>
    <rPh sb="6" eb="8">
      <t>セイカツ</t>
    </rPh>
    <rPh sb="8" eb="10">
      <t>ソウダン</t>
    </rPh>
    <rPh sb="15" eb="17">
      <t>ナイヨウ</t>
    </rPh>
    <phoneticPr fontId="2"/>
  </si>
  <si>
    <t>登録内容</t>
    <rPh sb="0" eb="2">
      <t>トウロク</t>
    </rPh>
    <rPh sb="2" eb="4">
      <t>ナイヨウ</t>
    </rPh>
    <phoneticPr fontId="2"/>
  </si>
  <si>
    <t>現状</t>
    <rPh sb="0" eb="2">
      <t>ゲンジョウ</t>
    </rPh>
    <phoneticPr fontId="2"/>
  </si>
  <si>
    <t>常駐する時間</t>
    <rPh sb="0" eb="2">
      <t>ジョウチュウ</t>
    </rPh>
    <rPh sb="4" eb="6">
      <t>ジカン</t>
    </rPh>
    <phoneticPr fontId="2"/>
  </si>
  <si>
    <t>日中</t>
    <rPh sb="0" eb="2">
      <t>ニッチュウ</t>
    </rPh>
    <phoneticPr fontId="2"/>
  </si>
  <si>
    <t>人員</t>
    <rPh sb="0" eb="2">
      <t>ジンイン</t>
    </rPh>
    <phoneticPr fontId="2"/>
  </si>
  <si>
    <t>人</t>
    <phoneticPr fontId="2"/>
  </si>
  <si>
    <t>→</t>
    <phoneticPr fontId="2"/>
  </si>
  <si>
    <t>上記以外の時間</t>
    <rPh sb="0" eb="4">
      <t>ジョウキイガイ</t>
    </rPh>
    <rPh sb="5" eb="7">
      <t>ジカン</t>
    </rPh>
    <phoneticPr fontId="2"/>
  </si>
  <si>
    <t>緊急通報サービス</t>
    <rPh sb="0" eb="2">
      <t>キンキュウ</t>
    </rPh>
    <rPh sb="2" eb="4">
      <t>ツウホウ</t>
    </rPh>
    <phoneticPr fontId="2"/>
  </si>
  <si>
    <t>提供の有無</t>
    <rPh sb="0" eb="2">
      <t>テイキョウ</t>
    </rPh>
    <rPh sb="3" eb="5">
      <t>ウム</t>
    </rPh>
    <phoneticPr fontId="2"/>
  </si>
  <si>
    <t>※情報提供システムの項目6-1又は副本の別添４で、登録内容と現状に差異がないか確認してください。</t>
    <rPh sb="1" eb="5">
      <t>ジョウホウテイキョウ</t>
    </rPh>
    <rPh sb="10" eb="12">
      <t>コウモク</t>
    </rPh>
    <rPh sb="15" eb="16">
      <t>マタ</t>
    </rPh>
    <rPh sb="17" eb="19">
      <t>フクホン</t>
    </rPh>
    <rPh sb="20" eb="22">
      <t>ベッテン</t>
    </rPh>
    <rPh sb="39" eb="41">
      <t>カクニン</t>
    </rPh>
    <phoneticPr fontId="2"/>
  </si>
  <si>
    <t>９．国土交通省・厚生労働省関係高齢者の居住の安定確保に関する法律施行規則第21条第１項</t>
    <phoneticPr fontId="3"/>
  </si>
  <si>
    <t>項　目</t>
  </si>
  <si>
    <t>有　無</t>
  </si>
  <si>
    <t>(1)　登録住宅の修繕及び改修の実施状況</t>
    <phoneticPr fontId="2"/>
  </si>
  <si>
    <t>帳簿</t>
  </si>
  <si>
    <t>(2)　入居者からの金銭の受領の記録</t>
  </si>
  <si>
    <t>帳簿</t>
    <phoneticPr fontId="3"/>
  </si>
  <si>
    <t>(3)　入居者に提供した高齢者生活支援サービスの内容</t>
    <rPh sb="14" eb="15">
      <t>シャ</t>
    </rPh>
    <phoneticPr fontId="3"/>
  </si>
  <si>
    <t>(4)　緊急やむを得ず入居者に身体的拘束を行った場合にあっては、その態様</t>
    <phoneticPr fontId="3"/>
  </si>
  <si>
    <t>　 及び時間、その際の入居者の心身の状況並びに緊急やむを得ない理由</t>
    <phoneticPr fontId="3"/>
  </si>
  <si>
    <t>　 （昨年度中の身体拘束を実施した人数を記載してください。）</t>
    <rPh sb="3" eb="6">
      <t>サクネンド</t>
    </rPh>
    <rPh sb="6" eb="7">
      <t>チュウ</t>
    </rPh>
    <rPh sb="8" eb="10">
      <t>シンタイ</t>
    </rPh>
    <rPh sb="10" eb="12">
      <t>コウソク</t>
    </rPh>
    <rPh sb="13" eb="15">
      <t>ジッシ</t>
    </rPh>
    <rPh sb="17" eb="19">
      <t>ニンズウ</t>
    </rPh>
    <rPh sb="20" eb="22">
      <t>キサイ</t>
    </rPh>
    <phoneticPr fontId="3"/>
  </si>
  <si>
    <t>人数</t>
    <rPh sb="0" eb="2">
      <t>ニンズウ</t>
    </rPh>
    <phoneticPr fontId="3"/>
  </si>
  <si>
    <t>(5)　入居者に提供した高齢者生活支援サービスに係る入居者及びその家族から</t>
    <phoneticPr fontId="3"/>
  </si>
  <si>
    <t>　 の苦情の内容</t>
    <phoneticPr fontId="3"/>
  </si>
  <si>
    <t>　 （昨年度中の苦情件数を記載してください。）</t>
    <rPh sb="3" eb="6">
      <t>サクネンド</t>
    </rPh>
    <rPh sb="6" eb="7">
      <t>チュウ</t>
    </rPh>
    <rPh sb="8" eb="10">
      <t>クジョウ</t>
    </rPh>
    <rPh sb="10" eb="12">
      <t>ケンスウ</t>
    </rPh>
    <rPh sb="13" eb="15">
      <t>キサイ</t>
    </rPh>
    <phoneticPr fontId="3"/>
  </si>
  <si>
    <t>件数</t>
    <rPh sb="0" eb="2">
      <t>ケンスウ</t>
    </rPh>
    <phoneticPr fontId="3"/>
  </si>
  <si>
    <t>件</t>
    <rPh sb="0" eb="1">
      <t>ケン</t>
    </rPh>
    <phoneticPr fontId="3"/>
  </si>
  <si>
    <t>(6)　高齢者生活支援サービスの提供により入居者に事故が発生した場合に</t>
    <phoneticPr fontId="3"/>
  </si>
  <si>
    <t>　 あっては、その状況及び事故に際して採った処置の内容</t>
    <phoneticPr fontId="3"/>
  </si>
  <si>
    <t>　 （昨年度中の事故発生件数を記載してください。）</t>
    <rPh sb="3" eb="6">
      <t>サクネンド</t>
    </rPh>
    <rPh sb="6" eb="7">
      <t>チュウ</t>
    </rPh>
    <rPh sb="8" eb="10">
      <t>ジコ</t>
    </rPh>
    <rPh sb="10" eb="12">
      <t>ハッセイ</t>
    </rPh>
    <rPh sb="12" eb="14">
      <t>ケンスウ</t>
    </rPh>
    <rPh sb="15" eb="17">
      <t>キサイ</t>
    </rPh>
    <phoneticPr fontId="3"/>
  </si>
  <si>
    <t>(7)　サービス付き高齢者向け住宅の管理又は高齢者生活支援サービスの提供を</t>
    <phoneticPr fontId="3"/>
  </si>
  <si>
    <t xml:space="preserve">   委託により他の事業者に行わせる場合にあっては、当該事業者の商号、</t>
    <phoneticPr fontId="3"/>
  </si>
  <si>
    <t>　 名称又は氏名及び住所並びに委託に係る契約事項及び業務の実施状況</t>
    <phoneticPr fontId="3"/>
  </si>
  <si>
    <t>10．高齢者の虐待防止策の実施状況について（昨年度について）</t>
    <rPh sb="22" eb="25">
      <t>サクネンド</t>
    </rPh>
    <phoneticPr fontId="3"/>
  </si>
  <si>
    <t>実施内容</t>
  </si>
  <si>
    <t>実施状況</t>
  </si>
  <si>
    <t>(1)　高齢者虐待又は高齢者の権利利益を不当に侵害する行為（以下「虐待等」）</t>
    <phoneticPr fontId="3"/>
  </si>
  <si>
    <t>□実施済み</t>
  </si>
  <si>
    <t xml:space="preserve">   の未然防止の取組として、サービス付き高齢者向け住宅の業務に従事する職員</t>
    <phoneticPr fontId="3"/>
  </si>
  <si>
    <t xml:space="preserve">   に虐待等の防止等に係る研修を実施するとともに、その内容を記録し保存する</t>
    <phoneticPr fontId="3"/>
  </si>
  <si>
    <t xml:space="preserve">   こと。（未実施の場合は、実施予定月を必ず記載してください。）</t>
    <phoneticPr fontId="3"/>
  </si>
  <si>
    <t>(　　　年　月)</t>
    <phoneticPr fontId="3"/>
  </si>
  <si>
    <t>　　※有料老人ホームに該当するサービス付き高齢者向け住宅については、</t>
    <rPh sb="3" eb="5">
      <t>ユウリョウ</t>
    </rPh>
    <rPh sb="5" eb="7">
      <t>ロウジン</t>
    </rPh>
    <rPh sb="11" eb="13">
      <t>ガイトウ</t>
    </rPh>
    <rPh sb="19" eb="20">
      <t>ツ</t>
    </rPh>
    <rPh sb="21" eb="24">
      <t>コウレイシャ</t>
    </rPh>
    <rPh sb="24" eb="25">
      <t>ム</t>
    </rPh>
    <rPh sb="26" eb="28">
      <t>ジュウタク</t>
    </rPh>
    <phoneticPr fontId="3"/>
  </si>
  <si>
    <t>　　　定期的に研修を実施する必要があります。</t>
    <phoneticPr fontId="2"/>
  </si>
  <si>
    <t>(2)　虐待等の発生に備え、苦情対応体制を整備すること。</t>
  </si>
  <si>
    <t>　　（未実施の場合は、実施予定月を必ず記載してください。）</t>
    <rPh sb="15" eb="16">
      <t>ツキ</t>
    </rPh>
    <phoneticPr fontId="3"/>
  </si>
  <si>
    <t>　　 また、入居者へ虐待等が発生した場合には、速やかに入居者の安全確保・</t>
    <phoneticPr fontId="3"/>
  </si>
  <si>
    <t>　 不安解消を図るとともに、入居者及び家族への説明を行うこと。</t>
    <phoneticPr fontId="3"/>
  </si>
  <si>
    <t>□事実なし</t>
  </si>
  <si>
    <t>　 調査を実施すること。また、組織的な情報の共有、原因の分析及び再発防止</t>
    <phoneticPr fontId="3"/>
  </si>
  <si>
    <t>　 への取組を行うこと。</t>
    <phoneticPr fontId="3"/>
  </si>
  <si>
    <t>　 局高齢保健福祉部介護保険課へ情報提供すること。</t>
    <phoneticPr fontId="3"/>
  </si>
  <si>
    <t>(5)　虐待等が発生した場合には、原因分析したうえで、虐待等防止のための改善</t>
    <phoneticPr fontId="3"/>
  </si>
  <si>
    <t>　 策を策定し、札幌市保健福祉局高齢保健福祉部介護保険課へ情報提供すること</t>
    <phoneticPr fontId="3"/>
  </si>
  <si>
    <t>(6)　サービス付き高齢者向け住宅の業務委託先又は提携先の職員による虐待等が</t>
    <phoneticPr fontId="3"/>
  </si>
  <si>
    <t>　 発生した場合には、当該事業者への注意及び札幌市保健福祉局高齢保健福祉部</t>
    <phoneticPr fontId="3"/>
  </si>
  <si>
    <t>　 介護保険課へ情報提供すること。</t>
    <phoneticPr fontId="3"/>
  </si>
  <si>
    <t>事業者の名称</t>
    <rPh sb="0" eb="3">
      <t>ジギョウシャ</t>
    </rPh>
    <rPh sb="4" eb="6">
      <t>メイショウ</t>
    </rPh>
    <phoneticPr fontId="2"/>
  </si>
  <si>
    <t>２．情報提供システム上での「運営情報」の掲載について</t>
    <phoneticPr fontId="3"/>
  </si>
  <si>
    <t>3-1　登録内容と現状に差異がないか報告してください。</t>
    <rPh sb="4" eb="6">
      <t>トウロク</t>
    </rPh>
    <rPh sb="6" eb="8">
      <t>ナイヨウ</t>
    </rPh>
    <rPh sb="9" eb="11">
      <t>ゲンジョウ</t>
    </rPh>
    <rPh sb="12" eb="14">
      <t>サイ</t>
    </rPh>
    <rPh sb="18" eb="20">
      <t>ホウコク</t>
    </rPh>
    <phoneticPr fontId="2"/>
  </si>
  <si>
    <t>(12) 専用部分の規模並びに構造及び設備等</t>
    <phoneticPr fontId="2"/>
  </si>
  <si>
    <t>(13) 共同利用設備等</t>
    <phoneticPr fontId="2"/>
  </si>
  <si>
    <t>(14) 状況把握及び生活相談サービスの内容</t>
    <phoneticPr fontId="2"/>
  </si>
  <si>
    <t>(15) 食事の提供サービスの内容</t>
    <phoneticPr fontId="2"/>
  </si>
  <si>
    <t>(16) 入浴、排せつ、食事等の介護サービスの内容</t>
    <phoneticPr fontId="2"/>
  </si>
  <si>
    <t>(17) 調理、洗濯、清掃等の家事サービスの内容</t>
    <phoneticPr fontId="2"/>
  </si>
  <si>
    <t>(18) 健康の維持増進サービスの内容</t>
    <rPh sb="8" eb="12">
      <t>イジゾウシン</t>
    </rPh>
    <phoneticPr fontId="2"/>
  </si>
  <si>
    <t>(19) その他のサービスの内容</t>
    <phoneticPr fontId="2"/>
  </si>
  <si>
    <t>※(20) 保健医療サービスを提供する体制に関する事項</t>
    <rPh sb="6" eb="8">
      <t>ホケン</t>
    </rPh>
    <rPh sb="8" eb="10">
      <t>イリョウ</t>
    </rPh>
    <rPh sb="15" eb="17">
      <t>テイキョウ</t>
    </rPh>
    <rPh sb="19" eb="21">
      <t>タイセイ</t>
    </rPh>
    <rPh sb="22" eb="23">
      <t>カン</t>
    </rPh>
    <rPh sb="25" eb="27">
      <t>ジコウ</t>
    </rPh>
    <phoneticPr fontId="3"/>
  </si>
  <si>
    <t>※(21) 運営方針</t>
    <rPh sb="6" eb="8">
      <t>ウンエイ</t>
    </rPh>
    <rPh sb="8" eb="10">
      <t>ホウシン</t>
    </rPh>
    <phoneticPr fontId="3"/>
  </si>
  <si>
    <t>６．状況把握サービス（入居者の心身の状況を把握し、その状況に応じた一時的な便宜を供与</t>
    <phoneticPr fontId="3"/>
  </si>
  <si>
    <t>７．生活相談サービス（入居者が日常生活を支障なく営むことができるようにするために入居者</t>
    <rPh sb="42" eb="43">
      <t>シャ</t>
    </rPh>
    <phoneticPr fontId="3"/>
  </si>
  <si>
    <r>
      <t>　　に規定する</t>
    </r>
    <r>
      <rPr>
        <b/>
        <u/>
        <sz val="11"/>
        <rFont val="HG丸ｺﾞｼｯｸM-PRO"/>
        <family val="3"/>
        <charset val="128"/>
      </rPr>
      <t>帳簿の備付けの有無</t>
    </r>
    <r>
      <rPr>
        <b/>
        <sz val="11"/>
        <rFont val="HG丸ｺﾞｼｯｸM-PRO"/>
        <family val="3"/>
        <charset val="128"/>
      </rPr>
      <t>並びに(4)(5)(6)の事象に関する人数及び件数について</t>
    </r>
    <rPh sb="10" eb="11">
      <t>ソナ</t>
    </rPh>
    <rPh sb="11" eb="12">
      <t>ツ</t>
    </rPh>
    <rPh sb="16" eb="17">
      <t>ナラ</t>
    </rPh>
    <rPh sb="29" eb="31">
      <t>ジショウ</t>
    </rPh>
    <rPh sb="32" eb="33">
      <t>カン</t>
    </rPh>
    <rPh sb="35" eb="37">
      <t>ニンズウ</t>
    </rPh>
    <rPh sb="37" eb="38">
      <t>オヨ</t>
    </rPh>
    <rPh sb="39" eb="41">
      <t>ケンスウ</t>
    </rPh>
    <phoneticPr fontId="3"/>
  </si>
  <si>
    <t>□実施予定</t>
  </si>
  <si>
    <t>□整備予定</t>
  </si>
  <si>
    <t>□整備済み</t>
  </si>
  <si>
    <t>□事実あり</t>
  </si>
  <si>
    <t>□いいえ</t>
    <phoneticPr fontId="2"/>
  </si>
  <si>
    <t>　　積極的に登録していただくようお願いいたします。</t>
    <rPh sb="2" eb="5">
      <t>セッキョクテキ</t>
    </rPh>
    <rPh sb="6" eb="8">
      <t>トウロク</t>
    </rPh>
    <rPh sb="17" eb="18">
      <t>ネガ</t>
    </rPh>
    <phoneticPr fontId="2"/>
  </si>
  <si>
    <t>（2）「サービス付き高齢者向け住宅整備事業」の補助の有無</t>
    <rPh sb="8" eb="9">
      <t>ツ</t>
    </rPh>
    <rPh sb="10" eb="14">
      <t>コウレイシャム</t>
    </rPh>
    <rPh sb="15" eb="21">
      <t>ジュウタクセイビジギョウ</t>
    </rPh>
    <rPh sb="23" eb="25">
      <t>ホジョ</t>
    </rPh>
    <rPh sb="26" eb="28">
      <t>ウム</t>
    </rPh>
    <phoneticPr fontId="2"/>
  </si>
  <si>
    <t>　法で備え付けることが義務付けられています。</t>
    <phoneticPr fontId="2"/>
  </si>
  <si>
    <t>・本年３月31日現在の状況について報告してください。</t>
    <rPh sb="1" eb="3">
      <t>ホンネン</t>
    </rPh>
    <rPh sb="4" eb="5">
      <t>ガツ</t>
    </rPh>
    <rPh sb="7" eb="8">
      <t>ニチ</t>
    </rPh>
    <rPh sb="8" eb="10">
      <t>ゲンザイ</t>
    </rPh>
    <rPh sb="11" eb="13">
      <t>ジョウキョウ</t>
    </rPh>
    <rPh sb="17" eb="19">
      <t>ホウコク</t>
    </rPh>
    <phoneticPr fontId="3"/>
  </si>
  <si>
    <t>　【情報提供システムのアドレス】https://www.satsuki-jutaku.mlit.go.jp/search/list.php?pref_code=1</t>
    <phoneticPr fontId="2"/>
  </si>
  <si>
    <t>　情報提供システム上での「運営情報」の掲載及び更新の有無を報告してください。</t>
    <rPh sb="9" eb="10">
      <t>ウエ</t>
    </rPh>
    <rPh sb="13" eb="17">
      <t>ウンエイジョウホウ</t>
    </rPh>
    <rPh sb="19" eb="21">
      <t>ケイサイ</t>
    </rPh>
    <rPh sb="21" eb="22">
      <t>オヨ</t>
    </rPh>
    <rPh sb="23" eb="25">
      <t>コウシン</t>
    </rPh>
    <rPh sb="26" eb="28">
      <t>ウム</t>
    </rPh>
    <rPh sb="29" eb="31">
      <t>ホウコク</t>
    </rPh>
    <phoneticPr fontId="2"/>
  </si>
  <si>
    <t>　　補助を受けていない場合は、運営情報の登録は任意ですが、</t>
    <rPh sb="2" eb="4">
      <t>ホジョ</t>
    </rPh>
    <rPh sb="5" eb="6">
      <t>ウ</t>
    </rPh>
    <rPh sb="11" eb="13">
      <t>バアイ</t>
    </rPh>
    <rPh sb="15" eb="17">
      <t>ウンエイ</t>
    </rPh>
    <rPh sb="17" eb="19">
      <t>ジョウホウ</t>
    </rPh>
    <rPh sb="20" eb="22">
      <t>トウロク</t>
    </rPh>
    <rPh sb="23" eb="25">
      <t>ニンイ</t>
    </rPh>
    <phoneticPr fontId="2"/>
  </si>
  <si>
    <t>（1）「運営情報」の掲載及び更新の有無について</t>
    <rPh sb="4" eb="6">
      <t>ウンエイ</t>
    </rPh>
    <rPh sb="6" eb="8">
      <t>ジョウホウ</t>
    </rPh>
    <rPh sb="10" eb="12">
      <t>ケイサイ</t>
    </rPh>
    <rPh sb="12" eb="13">
      <t>オヨ</t>
    </rPh>
    <rPh sb="14" eb="16">
      <t>コウシン</t>
    </rPh>
    <rPh sb="17" eb="19">
      <t>ウム</t>
    </rPh>
    <phoneticPr fontId="2"/>
  </si>
  <si>
    <t>５．１年間に入退去した者の人数（前年４月１日～本年３月31日）</t>
    <rPh sb="3" eb="4">
      <t>ネン</t>
    </rPh>
    <rPh sb="4" eb="5">
      <t>カン</t>
    </rPh>
    <rPh sb="6" eb="9">
      <t>ニュウタイキョ</t>
    </rPh>
    <rPh sb="7" eb="9">
      <t>タイキョ</t>
    </rPh>
    <rPh sb="11" eb="12">
      <t>モノ</t>
    </rPh>
    <rPh sb="13" eb="15">
      <t>ニンズウ</t>
    </rPh>
    <rPh sb="16" eb="18">
      <t>ゼンネン</t>
    </rPh>
    <rPh sb="17" eb="18">
      <t>ネン</t>
    </rPh>
    <rPh sb="19" eb="20">
      <t>ガツ</t>
    </rPh>
    <rPh sb="21" eb="22">
      <t>ニチ</t>
    </rPh>
    <rPh sb="23" eb="25">
      <t>ホンネン</t>
    </rPh>
    <rPh sb="24" eb="25">
      <t>ネン</t>
    </rPh>
    <rPh sb="26" eb="27">
      <t>ガツ</t>
    </rPh>
    <phoneticPr fontId="3"/>
  </si>
  <si>
    <t>※サービス付き高齢者向け住宅では土日祝日を含め１日１回以上のサービスの提供が義務付けられています。</t>
    <rPh sb="5" eb="6">
      <t>ツ</t>
    </rPh>
    <rPh sb="7" eb="10">
      <t>コウレイシャ</t>
    </rPh>
    <rPh sb="10" eb="11">
      <t>ム</t>
    </rPh>
    <rPh sb="12" eb="14">
      <t>ジュウタク</t>
    </rPh>
    <rPh sb="16" eb="18">
      <t>ドニチ</t>
    </rPh>
    <rPh sb="18" eb="20">
      <t>シュクジツ</t>
    </rPh>
    <rPh sb="21" eb="22">
      <t>フク</t>
    </rPh>
    <rPh sb="24" eb="25">
      <t>ニチ</t>
    </rPh>
    <rPh sb="26" eb="29">
      <t>カイイジョウ</t>
    </rPh>
    <rPh sb="35" eb="37">
      <t>テイキョウ</t>
    </rPh>
    <rPh sb="38" eb="41">
      <t>ギムヅ</t>
    </rPh>
    <phoneticPr fontId="3"/>
  </si>
  <si>
    <t>※日中とは概ね９～17時を指し、サービスの提供をする者の常駐が法律で義務付けられます。</t>
    <rPh sb="1" eb="3">
      <t>ニッチュウ</t>
    </rPh>
    <rPh sb="5" eb="6">
      <t>オオム</t>
    </rPh>
    <rPh sb="11" eb="12">
      <t>ジ</t>
    </rPh>
    <rPh sb="13" eb="14">
      <t>サ</t>
    </rPh>
    <rPh sb="21" eb="23">
      <t>テイキョウ</t>
    </rPh>
    <rPh sb="26" eb="27">
      <t>モノ</t>
    </rPh>
    <rPh sb="28" eb="30">
      <t>ジョウチュウ</t>
    </rPh>
    <rPh sb="31" eb="33">
      <t>ホウリツ</t>
    </rPh>
    <rPh sb="34" eb="37">
      <t>ギムヅ</t>
    </rPh>
    <phoneticPr fontId="3"/>
  </si>
  <si>
    <t>※上記以外の時間に常駐しない場合は、緊急通報サービスの提供が必要です。</t>
    <rPh sb="1" eb="5">
      <t>ジョウキイガイ</t>
    </rPh>
    <rPh sb="6" eb="8">
      <t>ジカン</t>
    </rPh>
    <rPh sb="9" eb="11">
      <t>ジョウチュウ</t>
    </rPh>
    <rPh sb="14" eb="16">
      <t>バアイ</t>
    </rPh>
    <rPh sb="18" eb="20">
      <t>キンキュウ</t>
    </rPh>
    <rPh sb="20" eb="22">
      <t>ツウホウ</t>
    </rPh>
    <rPh sb="27" eb="29">
      <t>テイキョウ</t>
    </rPh>
    <rPh sb="30" eb="32">
      <t>ヒツヨウ</t>
    </rPh>
    <phoneticPr fontId="2"/>
  </si>
  <si>
    <t>※(1)～(3)の帳簿について、各帳簿に記載する事象がない場合でも、過去２年間分の情報について</t>
    <rPh sb="9" eb="11">
      <t>チョウボ</t>
    </rPh>
    <rPh sb="16" eb="17">
      <t>カク</t>
    </rPh>
    <rPh sb="24" eb="26">
      <t>ジショウ</t>
    </rPh>
    <rPh sb="29" eb="31">
      <t>バアイ</t>
    </rPh>
    <rPh sb="34" eb="36">
      <t>カコ</t>
    </rPh>
    <rPh sb="37" eb="40">
      <t>ネンカンブン</t>
    </rPh>
    <rPh sb="41" eb="43">
      <t>ジョウホウ</t>
    </rPh>
    <phoneticPr fontId="3"/>
  </si>
  <si>
    <t>(3)　虐待等が発生した場合、あるいはその疑いがある場合には、札幌市保健福祉</t>
    <phoneticPr fontId="3"/>
  </si>
  <si>
    <t>(4)　入居者への虐待等が発生した場合には、速やかに事実確認のための聞き取り</t>
    <phoneticPr fontId="3"/>
  </si>
  <si>
    <t>(7)　共同台所を入居者がいつでも利用できる状態で維持しているか。</t>
    <rPh sb="9" eb="12">
      <t>ニュウキョシャ</t>
    </rPh>
    <rPh sb="17" eb="19">
      <t>リヨウ</t>
    </rPh>
    <rPh sb="22" eb="24">
      <t>ジョウタイ</t>
    </rPh>
    <rPh sb="25" eb="27">
      <t>イジ</t>
    </rPh>
    <phoneticPr fontId="2"/>
  </si>
  <si>
    <t>(8)　共同台所の加熱調理器を常に使用できる状態で維持しているか。</t>
    <rPh sb="9" eb="11">
      <t>カネツ</t>
    </rPh>
    <rPh sb="11" eb="13">
      <t>チョウリ</t>
    </rPh>
    <rPh sb="13" eb="14">
      <t>キ</t>
    </rPh>
    <rPh sb="15" eb="16">
      <t>ツネ</t>
    </rPh>
    <rPh sb="17" eb="19">
      <t>シヨウ</t>
    </rPh>
    <rPh sb="22" eb="24">
      <t>ジョウタイ</t>
    </rPh>
    <rPh sb="25" eb="27">
      <t>イジ</t>
    </rPh>
    <phoneticPr fontId="2"/>
  </si>
  <si>
    <t>※併設施設の職員等がその業務時間中に兼任してサービスを提供することは認められません。</t>
    <rPh sb="1" eb="3">
      <t>ヘイセツ</t>
    </rPh>
    <rPh sb="3" eb="5">
      <t>シセツ</t>
    </rPh>
    <rPh sb="6" eb="9">
      <t>ショクイントウ</t>
    </rPh>
    <rPh sb="12" eb="17">
      <t>ギョウムジカンチュウ</t>
    </rPh>
    <rPh sb="18" eb="20">
      <t>ケンニン</t>
    </rPh>
    <rPh sb="27" eb="29">
      <t>テイキョウ</t>
    </rPh>
    <rPh sb="34" eb="35">
      <t>ミト</t>
    </rPh>
    <phoneticPr fontId="2"/>
  </si>
  <si>
    <t>令和　年度　サービス付き高齢者向け住宅事業に関する状況報告</t>
    <rPh sb="0" eb="2">
      <t>レイワ</t>
    </rPh>
    <rPh sb="19" eb="21">
      <t>ジギョウ</t>
    </rPh>
    <rPh sb="22" eb="23">
      <t>カン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</si>
</sst>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3"/>
      <charset val="128"/>
      <scheme val="minor"/>
    </font>
    <font>
      <sz val="11"/>
      <name val="ＭＳ 明朝"/>
      <family val="1"/>
      <charset val="128"/>
    </font>
    <font>
      <sz val="6"/>
      <name val="游ゴシック"/>
      <family val="3"/>
      <charset val="128"/>
      <scheme val="minor"/>
    </font>
    <font>
      <sz val="6"/>
      <name val="ＭＳ Ｐゴシック"/>
      <family val="3"/>
      <charset val="128"/>
    </font>
    <font>
      <sz val="11"/>
      <name val="游ゴシック"/>
      <family val="3"/>
      <charset val="128"/>
      <scheme val="minor"/>
    </font>
    <font>
      <sz val="14"/>
      <name val="游ゴシック"/>
      <family val="3"/>
      <charset val="128"/>
      <scheme val="minor"/>
    </font>
    <font>
      <sz val="14"/>
      <name val="HGｺﾞｼｯｸE"/>
      <family val="3"/>
      <charset val="128"/>
    </font>
    <font>
      <sz val="14"/>
      <name val="ＭＳ 明朝"/>
      <family val="1"/>
      <charset val="128"/>
    </font>
    <font>
      <sz val="11"/>
      <color rgb="FFFF0000"/>
      <name val="ＭＳ 明朝"/>
      <family val="1"/>
      <charset val="128"/>
    </font>
    <font>
      <b/>
      <sz val="11"/>
      <name val="HG丸ｺﾞｼｯｸM-PRO"/>
      <family val="3"/>
      <charset val="128"/>
    </font>
    <font>
      <b/>
      <strike/>
      <sz val="11"/>
      <name val="ＭＳ 明朝"/>
      <family val="1"/>
      <charset val="128"/>
    </font>
    <font>
      <b/>
      <sz val="11"/>
      <color rgb="FFFF0000"/>
      <name val="ＭＳ 明朝"/>
      <family val="1"/>
      <charset val="128"/>
    </font>
    <font>
      <b/>
      <sz val="11"/>
      <name val="ＭＳ 明朝"/>
      <family val="1"/>
      <charset val="128"/>
    </font>
    <font>
      <b/>
      <sz val="11"/>
      <name val="游ゴシック"/>
      <family val="3"/>
      <charset val="128"/>
      <scheme val="minor"/>
    </font>
    <font>
      <sz val="11"/>
      <color theme="1"/>
      <name val="ＭＳ 明朝"/>
      <family val="1"/>
      <charset val="128"/>
    </font>
    <font>
      <b/>
      <u/>
      <sz val="11"/>
      <name val="HG丸ｺﾞｼｯｸM-PRO"/>
      <family val="3"/>
      <charset val="128"/>
    </font>
    <font>
      <strike/>
      <sz val="11"/>
      <color rgb="FFFF0000"/>
      <name val="ＭＳ 明朝"/>
      <family val="1"/>
      <charset val="128"/>
    </font>
    <font>
      <u/>
      <sz val="11"/>
      <color theme="10"/>
      <name val="游ゴシック"/>
      <family val="3"/>
      <charset val="128"/>
      <scheme val="minor"/>
    </font>
    <font>
      <u/>
      <sz val="11"/>
      <name val="游ゴシック"/>
      <family val="3"/>
      <charset val="128"/>
      <scheme val="minor"/>
    </font>
    <font>
      <b/>
      <u/>
      <sz val="11"/>
      <name val="游ゴシック"/>
      <family val="3"/>
      <charset val="128"/>
      <scheme val="minor"/>
    </font>
    <font>
      <sz val="11"/>
      <name val="HG丸ｺﾞｼｯｸM-PRO"/>
      <family val="3"/>
      <charset val="128"/>
    </font>
    <font>
      <strike/>
      <sz val="11"/>
      <name val="ＭＳ 明朝"/>
      <family val="1"/>
      <charset val="128"/>
    </font>
    <font>
      <b/>
      <sz val="9"/>
      <color indexed="81"/>
      <name val="MS P ゴシック"/>
      <family val="3"/>
      <charset val="128"/>
    </font>
    <font>
      <b/>
      <sz val="11"/>
      <color rgb="FFC00000"/>
      <name val="HGPｺﾞｼｯｸE"/>
      <family val="3"/>
      <charset val="128"/>
    </font>
  </fonts>
  <fills count="8">
    <fill>
      <patternFill patternType="none"/>
    </fill>
    <fill>
      <patternFill patternType="gray125"/>
    </fill>
    <fill>
      <patternFill patternType="solid">
        <fgColor rgb="FFCCFFFF"/>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99"/>
        <bgColor indexed="64"/>
      </patternFill>
    </fill>
    <fill>
      <patternFill patternType="gray125">
        <bgColor rgb="FFFFFF99"/>
      </patternFill>
    </fill>
    <fill>
      <patternFill patternType="solid">
        <fgColor theme="5" tint="0.79998168889431442"/>
        <bgColor indexed="64"/>
      </patternFill>
    </fill>
  </fills>
  <borders count="4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hair">
        <color indexed="64"/>
      </right>
      <top style="thin">
        <color indexed="64"/>
      </top>
      <bottom/>
      <diagonal/>
    </border>
    <border>
      <left/>
      <right style="hair">
        <color indexed="64"/>
      </right>
      <top/>
      <bottom style="thin">
        <color indexed="64"/>
      </bottom>
      <diagonal/>
    </border>
    <border diagonalUp="1">
      <left style="thin">
        <color indexed="64"/>
      </left>
      <right style="hair">
        <color indexed="64"/>
      </right>
      <top style="thin">
        <color indexed="64"/>
      </top>
      <bottom style="thin">
        <color indexed="64"/>
      </bottom>
      <diagonal style="hair">
        <color indexed="64"/>
      </diagonal>
    </border>
    <border>
      <left style="hair">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381">
    <xf numFmtId="0" fontId="0" fillId="0" borderId="0" xfId="0">
      <alignment vertical="center"/>
    </xf>
    <xf numFmtId="0" fontId="1" fillId="2" borderId="4" xfId="0" applyFont="1" applyFill="1" applyBorder="1" applyAlignment="1" applyProtection="1">
      <alignment horizontal="center" vertical="center"/>
      <protection locked="0"/>
    </xf>
    <xf numFmtId="0" fontId="1" fillId="2" borderId="11" xfId="0" applyFont="1" applyFill="1" applyBorder="1" applyAlignment="1" applyProtection="1">
      <alignment horizontal="center" vertical="center"/>
      <protection locked="0"/>
    </xf>
    <xf numFmtId="0" fontId="1" fillId="5" borderId="2" xfId="0" applyFont="1" applyFill="1" applyBorder="1" applyAlignment="1" applyProtection="1">
      <alignment horizontal="right" vertical="center"/>
      <protection locked="0"/>
    </xf>
    <xf numFmtId="0" fontId="1" fillId="5" borderId="7" xfId="0" applyFont="1" applyFill="1" applyBorder="1" applyAlignment="1" applyProtection="1">
      <alignment horizontal="right" vertical="center"/>
      <protection locked="0"/>
    </xf>
    <xf numFmtId="0" fontId="1" fillId="6" borderId="4" xfId="0" applyFont="1" applyFill="1" applyBorder="1" applyAlignment="1" applyProtection="1">
      <alignment horizontal="right" vertical="center"/>
      <protection locked="0"/>
    </xf>
    <xf numFmtId="0" fontId="1" fillId="5" borderId="4" xfId="0" applyFont="1" applyFill="1" applyBorder="1" applyAlignment="1" applyProtection="1">
      <alignment horizontal="right" vertical="center"/>
      <protection locked="0"/>
    </xf>
    <xf numFmtId="0" fontId="1" fillId="5" borderId="5" xfId="0" applyFont="1" applyFill="1" applyBorder="1" applyAlignment="1" applyProtection="1">
      <alignment horizontal="right" vertical="center"/>
      <protection locked="0"/>
    </xf>
    <xf numFmtId="0" fontId="1" fillId="5" borderId="6" xfId="0" applyFont="1" applyFill="1" applyBorder="1" applyAlignment="1" applyProtection="1">
      <alignment horizontal="right" vertical="center"/>
      <protection locked="0"/>
    </xf>
    <xf numFmtId="0" fontId="1" fillId="5" borderId="0" xfId="0" applyFont="1" applyFill="1" applyAlignment="1" applyProtection="1">
      <alignment horizontal="right" vertical="center"/>
      <protection locked="0"/>
    </xf>
    <xf numFmtId="0" fontId="1" fillId="5" borderId="11" xfId="0" applyFont="1" applyFill="1" applyBorder="1" applyAlignment="1" applyProtection="1">
      <alignment horizontal="right" vertical="center"/>
      <protection locked="0"/>
    </xf>
    <xf numFmtId="0" fontId="1" fillId="7" borderId="11" xfId="0" applyFont="1" applyFill="1" applyBorder="1" applyAlignment="1" applyProtection="1">
      <alignment horizontal="center" vertical="center"/>
      <protection locked="0"/>
    </xf>
    <xf numFmtId="0" fontId="1" fillId="2" borderId="13" xfId="0" applyFont="1" applyFill="1" applyBorder="1" applyAlignment="1" applyProtection="1">
      <alignment horizontal="center" vertical="center"/>
      <protection locked="0"/>
    </xf>
    <xf numFmtId="0" fontId="1" fillId="7" borderId="2" xfId="0" applyFont="1" applyFill="1" applyBorder="1" applyAlignment="1" applyProtection="1">
      <alignment horizontal="center" vertical="center"/>
      <protection locked="0"/>
    </xf>
    <xf numFmtId="0" fontId="1" fillId="2" borderId="15" xfId="0" applyFont="1" applyFill="1" applyBorder="1" applyAlignment="1" applyProtection="1">
      <alignment horizontal="center" vertical="center"/>
      <protection locked="0"/>
    </xf>
    <xf numFmtId="0" fontId="1" fillId="2" borderId="30" xfId="0" applyFont="1" applyFill="1" applyBorder="1" applyAlignment="1" applyProtection="1">
      <alignment horizontal="center" vertical="center"/>
      <protection locked="0"/>
    </xf>
    <xf numFmtId="0" fontId="1" fillId="2" borderId="34" xfId="0" applyFont="1" applyFill="1" applyBorder="1" applyAlignment="1" applyProtection="1">
      <alignment horizontal="center" vertical="center"/>
      <protection locked="0"/>
    </xf>
    <xf numFmtId="0" fontId="1" fillId="5" borderId="21" xfId="0" applyFont="1" applyFill="1" applyBorder="1" applyAlignment="1" applyProtection="1">
      <alignment horizontal="right" vertical="center"/>
      <protection locked="0"/>
    </xf>
    <xf numFmtId="0" fontId="1" fillId="5" borderId="11" xfId="0" applyFont="1" applyFill="1" applyBorder="1" applyAlignment="1" applyProtection="1">
      <alignment horizontal="center" vertical="center"/>
      <protection locked="0"/>
    </xf>
    <xf numFmtId="0" fontId="1" fillId="0" borderId="0" xfId="0" applyFont="1" applyProtection="1">
      <alignment vertical="center"/>
    </xf>
    <xf numFmtId="0" fontId="4" fillId="0" borderId="0" xfId="0" applyFont="1" applyProtection="1">
      <alignment vertical="center"/>
    </xf>
    <xf numFmtId="0" fontId="5" fillId="0" borderId="0" xfId="0" applyFont="1" applyProtection="1">
      <alignment vertical="center"/>
    </xf>
    <xf numFmtId="0" fontId="1" fillId="0" borderId="0" xfId="0" applyFont="1" applyAlignment="1" applyProtection="1">
      <alignment horizontal="center" vertical="center"/>
    </xf>
    <xf numFmtId="0" fontId="1" fillId="0" borderId="0" xfId="0" applyFont="1" applyAlignment="1" applyProtection="1">
      <alignment vertical="center" wrapText="1"/>
    </xf>
    <xf numFmtId="0" fontId="10" fillId="0" borderId="0" xfId="0" applyFont="1" applyProtection="1">
      <alignment vertical="center"/>
    </xf>
    <xf numFmtId="0" fontId="1" fillId="0" borderId="4"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3" xfId="0" applyFont="1" applyBorder="1" applyAlignment="1" applyProtection="1">
      <alignment horizontal="center" vertical="center"/>
    </xf>
    <xf numFmtId="0" fontId="4" fillId="0" borderId="6" xfId="0" applyFont="1" applyBorder="1" applyProtection="1">
      <alignment vertical="center"/>
    </xf>
    <xf numFmtId="0" fontId="1" fillId="0" borderId="2" xfId="0" applyFont="1" applyBorder="1" applyAlignment="1" applyProtection="1">
      <alignment horizontal="center" vertical="center"/>
    </xf>
    <xf numFmtId="0" fontId="1" fillId="0" borderId="5" xfId="0" applyFont="1" applyBorder="1" applyProtection="1">
      <alignment vertical="center"/>
    </xf>
    <xf numFmtId="0" fontId="1" fillId="0" borderId="0" xfId="0" applyFont="1" applyAlignment="1" applyProtection="1">
      <alignment horizontal="left" vertical="center"/>
    </xf>
    <xf numFmtId="0" fontId="12" fillId="0" borderId="0" xfId="0" applyFont="1" applyAlignment="1" applyProtection="1">
      <alignment horizontal="left" vertical="center"/>
    </xf>
    <xf numFmtId="0" fontId="13" fillId="0" borderId="0" xfId="0" applyFont="1" applyProtection="1">
      <alignment vertical="center"/>
    </xf>
    <xf numFmtId="0" fontId="1" fillId="0" borderId="0" xfId="0" applyFont="1" applyAlignment="1" applyProtection="1">
      <alignment horizontal="left" vertical="top" wrapText="1"/>
    </xf>
    <xf numFmtId="0" fontId="4" fillId="0" borderId="0" xfId="0" applyFont="1" applyAlignment="1" applyProtection="1">
      <alignment horizontal="left" vertical="center"/>
    </xf>
    <xf numFmtId="0" fontId="1" fillId="3" borderId="7" xfId="0" applyFont="1" applyFill="1" applyBorder="1" applyAlignment="1" applyProtection="1">
      <alignment horizontal="left" vertical="center"/>
    </xf>
    <xf numFmtId="0" fontId="4" fillId="3" borderId="4" xfId="0" applyFont="1" applyFill="1" applyBorder="1" applyAlignment="1" applyProtection="1">
      <alignment horizontal="left" vertical="center"/>
    </xf>
    <xf numFmtId="0" fontId="1" fillId="4" borderId="9" xfId="0" applyFont="1" applyFill="1" applyBorder="1" applyAlignment="1" applyProtection="1">
      <alignment horizontal="center" vertical="center"/>
    </xf>
    <xf numFmtId="0" fontId="1" fillId="4" borderId="1" xfId="0" applyFont="1" applyFill="1" applyBorder="1" applyAlignment="1" applyProtection="1">
      <alignment horizontal="center" vertical="center"/>
    </xf>
    <xf numFmtId="0" fontId="1" fillId="4" borderId="10" xfId="0" applyFont="1" applyFill="1" applyBorder="1" applyAlignment="1" applyProtection="1">
      <alignment horizontal="center" vertical="center"/>
    </xf>
    <xf numFmtId="0" fontId="1" fillId="0" borderId="13"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49" fontId="1" fillId="0" borderId="13" xfId="0" applyNumberFormat="1" applyFont="1" applyBorder="1" applyAlignment="1" applyProtection="1">
      <alignment horizontal="center" vertical="center" wrapText="1"/>
    </xf>
    <xf numFmtId="49" fontId="1" fillId="0" borderId="14" xfId="0" applyNumberFormat="1" applyFont="1" applyBorder="1" applyAlignment="1" applyProtection="1">
      <alignment horizontal="center" vertical="center" wrapText="1"/>
    </xf>
    <xf numFmtId="49" fontId="1" fillId="0" borderId="15" xfId="0" applyNumberFormat="1" applyFont="1" applyBorder="1" applyAlignment="1" applyProtection="1">
      <alignment horizontal="center" vertical="center" wrapText="1"/>
    </xf>
    <xf numFmtId="0" fontId="1" fillId="0" borderId="18" xfId="0" applyFont="1" applyBorder="1" applyAlignment="1" applyProtection="1">
      <alignment horizontal="center" vertical="center"/>
    </xf>
    <xf numFmtId="0" fontId="1" fillId="0" borderId="19" xfId="0" applyFont="1" applyBorder="1" applyAlignment="1" applyProtection="1">
      <alignment horizontal="center" vertical="center"/>
    </xf>
    <xf numFmtId="0" fontId="1" fillId="0" borderId="11" xfId="0" applyFont="1" applyBorder="1" applyAlignment="1" applyProtection="1">
      <alignment horizontal="center" vertical="center"/>
    </xf>
    <xf numFmtId="0" fontId="4" fillId="0" borderId="0" xfId="0" applyFont="1" applyAlignment="1" applyProtection="1">
      <alignment horizontal="left" vertical="center" wrapText="1"/>
    </xf>
    <xf numFmtId="0" fontId="1" fillId="0" borderId="1" xfId="0" applyFont="1" applyBorder="1" applyAlignment="1" applyProtection="1">
      <alignment vertical="top"/>
    </xf>
    <xf numFmtId="0" fontId="1" fillId="0" borderId="1" xfId="0" applyFont="1" applyBorder="1" applyAlignment="1" applyProtection="1">
      <alignment vertical="top" wrapText="1"/>
    </xf>
    <xf numFmtId="0" fontId="1" fillId="0" borderId="0" xfId="0" applyFont="1" applyAlignment="1" applyProtection="1">
      <alignment vertical="top" wrapText="1"/>
    </xf>
    <xf numFmtId="0" fontId="12" fillId="0" borderId="6" xfId="0" applyFont="1" applyBorder="1" applyAlignment="1" applyProtection="1">
      <alignment horizontal="center" vertical="center"/>
    </xf>
    <xf numFmtId="0" fontId="14" fillId="0" borderId="0" xfId="0" applyFont="1" applyAlignment="1" applyProtection="1">
      <alignment horizontal="center" vertical="center"/>
    </xf>
    <xf numFmtId="0" fontId="11" fillId="0" borderId="0" xfId="0" applyFont="1" applyAlignment="1" applyProtection="1">
      <alignment horizontal="center" vertical="center"/>
    </xf>
    <xf numFmtId="0" fontId="1" fillId="0" borderId="0" xfId="0" applyFont="1" applyAlignment="1" applyProtection="1">
      <alignment horizontal="left" wrapText="1"/>
    </xf>
    <xf numFmtId="0" fontId="0" fillId="0" borderId="0" xfId="0" applyProtection="1">
      <alignment vertical="center"/>
    </xf>
    <xf numFmtId="0" fontId="11" fillId="0" borderId="0" xfId="0" applyFont="1" applyAlignment="1" applyProtection="1">
      <alignment vertical="top"/>
    </xf>
    <xf numFmtId="0" fontId="14" fillId="0" borderId="0" xfId="0" applyFont="1" applyAlignment="1" applyProtection="1">
      <alignment vertical="top" wrapText="1"/>
    </xf>
    <xf numFmtId="0" fontId="1" fillId="0" borderId="7" xfId="0" applyFont="1" applyBorder="1" applyAlignment="1" applyProtection="1">
      <alignment horizontal="center" vertical="center"/>
    </xf>
    <xf numFmtId="0" fontId="1" fillId="2" borderId="7" xfId="0" applyFont="1" applyFill="1" applyBorder="1" applyProtection="1">
      <alignment vertical="center"/>
    </xf>
    <xf numFmtId="0" fontId="1" fillId="2" borderId="4" xfId="0" applyFont="1" applyFill="1" applyBorder="1" applyProtection="1">
      <alignment vertical="center"/>
    </xf>
    <xf numFmtId="0" fontId="1" fillId="2" borderId="13" xfId="0" applyFont="1" applyFill="1" applyBorder="1" applyProtection="1">
      <alignment vertical="center"/>
    </xf>
    <xf numFmtId="0" fontId="1" fillId="0" borderId="6" xfId="0" applyFont="1" applyBorder="1" applyAlignment="1" applyProtection="1">
      <alignment horizontal="center" vertical="center"/>
    </xf>
    <xf numFmtId="0" fontId="1" fillId="2" borderId="6" xfId="0" applyFont="1" applyFill="1" applyBorder="1" applyProtection="1">
      <alignment vertical="center"/>
    </xf>
    <xf numFmtId="0" fontId="1" fillId="2" borderId="0" xfId="0" applyFont="1" applyFill="1" applyProtection="1">
      <alignment vertical="center"/>
    </xf>
    <xf numFmtId="0" fontId="1" fillId="2" borderId="15" xfId="0" applyFont="1" applyFill="1" applyBorder="1" applyProtection="1">
      <alignment vertical="center"/>
    </xf>
    <xf numFmtId="0" fontId="1" fillId="0" borderId="13" xfId="0" applyFont="1" applyBorder="1" applyAlignment="1" applyProtection="1">
      <alignment horizontal="center" vertical="center"/>
    </xf>
    <xf numFmtId="0" fontId="4" fillId="0" borderId="4" xfId="0" applyFont="1" applyBorder="1" applyProtection="1">
      <alignment vertical="center"/>
    </xf>
    <xf numFmtId="0" fontId="1" fillId="0" borderId="1" xfId="0" applyFont="1" applyBorder="1" applyProtection="1">
      <alignment vertical="center"/>
    </xf>
    <xf numFmtId="0" fontId="1" fillId="0" borderId="2" xfId="0" applyFont="1" applyBorder="1" applyAlignment="1" applyProtection="1">
      <alignment horizontal="right" vertical="center"/>
    </xf>
    <xf numFmtId="0" fontId="1" fillId="0" borderId="8" xfId="0" applyFont="1" applyBorder="1" applyAlignment="1" applyProtection="1">
      <alignment horizontal="center" vertical="center"/>
    </xf>
    <xf numFmtId="0" fontId="1" fillId="0" borderId="7" xfId="0" applyFont="1" applyBorder="1" applyAlignment="1" applyProtection="1">
      <alignment horizontal="right" vertical="center"/>
    </xf>
    <xf numFmtId="0" fontId="1" fillId="0" borderId="12" xfId="0" applyFont="1" applyBorder="1" applyAlignment="1" applyProtection="1">
      <alignment horizontal="center" vertical="center"/>
    </xf>
    <xf numFmtId="0" fontId="1" fillId="0" borderId="2" xfId="0" applyFont="1" applyBorder="1" applyProtection="1">
      <alignment vertical="center"/>
    </xf>
    <xf numFmtId="0" fontId="1" fillId="0" borderId="1" xfId="0" applyFont="1" applyBorder="1" applyAlignment="1" applyProtection="1">
      <alignment horizontal="center" vertical="center"/>
    </xf>
    <xf numFmtId="0" fontId="1" fillId="0" borderId="1" xfId="0" applyFont="1" applyBorder="1" applyAlignment="1" applyProtection="1">
      <alignment horizontal="right" vertical="center"/>
    </xf>
    <xf numFmtId="0" fontId="4" fillId="0" borderId="1" xfId="0" applyFont="1" applyBorder="1" applyProtection="1">
      <alignment vertical="center"/>
    </xf>
    <xf numFmtId="0" fontId="4" fillId="0" borderId="7" xfId="0" applyFont="1" applyBorder="1" applyProtection="1">
      <alignment vertical="center"/>
    </xf>
    <xf numFmtId="0" fontId="4" fillId="0" borderId="8" xfId="0" applyFont="1" applyBorder="1" applyProtection="1">
      <alignment vertical="center"/>
    </xf>
    <xf numFmtId="0" fontId="4" fillId="0" borderId="12" xfId="0" applyFont="1" applyBorder="1" applyProtection="1">
      <alignment vertical="center"/>
    </xf>
    <xf numFmtId="0" fontId="4" fillId="0" borderId="9" xfId="0" applyFont="1" applyBorder="1" applyProtection="1">
      <alignment vertical="center"/>
    </xf>
    <xf numFmtId="0" fontId="4" fillId="0" borderId="10" xfId="0" applyFont="1" applyBorder="1" applyProtection="1">
      <alignment vertical="center"/>
    </xf>
    <xf numFmtId="0" fontId="1" fillId="0" borderId="6" xfId="0" applyFont="1" applyBorder="1" applyAlignment="1" applyProtection="1">
      <alignment horizontal="right" vertical="center"/>
    </xf>
    <xf numFmtId="0" fontId="12" fillId="0" borderId="0" xfId="0" applyFont="1" applyAlignment="1" applyProtection="1">
      <alignment horizontal="center" vertical="center"/>
    </xf>
    <xf numFmtId="0" fontId="1" fillId="0" borderId="3" xfId="0" applyFont="1" applyBorder="1" applyProtection="1">
      <alignment vertical="center"/>
    </xf>
    <xf numFmtId="0" fontId="9" fillId="0" borderId="0" xfId="0" applyFont="1" applyProtection="1">
      <alignment vertical="center"/>
    </xf>
    <xf numFmtId="0" fontId="4" fillId="0" borderId="22" xfId="0" applyFont="1" applyBorder="1" applyProtection="1">
      <alignment vertical="center"/>
    </xf>
    <xf numFmtId="0" fontId="1" fillId="0" borderId="22" xfId="0" applyFont="1" applyBorder="1" applyAlignment="1" applyProtection="1">
      <alignment horizontal="center" vertical="center"/>
    </xf>
    <xf numFmtId="0" fontId="4" fillId="0" borderId="0" xfId="0" applyFont="1" applyAlignment="1" applyProtection="1">
      <alignment horizontal="right" vertical="center"/>
    </xf>
    <xf numFmtId="0" fontId="1" fillId="0" borderId="8" xfId="0" applyFont="1" applyBorder="1" applyAlignment="1" applyProtection="1">
      <alignment horizontal="left" vertical="center"/>
    </xf>
    <xf numFmtId="0" fontId="1" fillId="0" borderId="3" xfId="0" applyFont="1" applyBorder="1" applyAlignment="1" applyProtection="1">
      <alignment horizontal="left" vertical="center"/>
    </xf>
    <xf numFmtId="0" fontId="1" fillId="0" borderId="40" xfId="0" applyFont="1" applyBorder="1" applyAlignment="1" applyProtection="1">
      <alignment horizontal="center" vertical="center"/>
    </xf>
    <xf numFmtId="0" fontId="4" fillId="0" borderId="0" xfId="0" applyFont="1" applyAlignment="1" applyProtection="1">
      <alignment horizontal="center" vertical="center"/>
    </xf>
    <xf numFmtId="0" fontId="21" fillId="0" borderId="0" xfId="0" applyFont="1" applyAlignment="1" applyProtection="1">
      <alignment horizontal="left" vertical="center"/>
    </xf>
    <xf numFmtId="0" fontId="8" fillId="0" borderId="0" xfId="0" applyFont="1" applyAlignment="1" applyProtection="1">
      <alignment horizontal="left" vertical="center"/>
    </xf>
    <xf numFmtId="0" fontId="16" fillId="0" borderId="0" xfId="0" applyFont="1" applyAlignment="1" applyProtection="1">
      <alignment horizontal="left" vertical="center"/>
    </xf>
    <xf numFmtId="0" fontId="19" fillId="0" borderId="0" xfId="1" applyFont="1" applyProtection="1">
      <alignment vertical="center"/>
    </xf>
    <xf numFmtId="0" fontId="1" fillId="7" borderId="41" xfId="0" applyFont="1" applyFill="1" applyBorder="1" applyAlignment="1" applyProtection="1">
      <alignment horizontal="center" vertical="center"/>
      <protection locked="0"/>
    </xf>
    <xf numFmtId="0" fontId="1" fillId="7" borderId="42" xfId="0" applyFont="1" applyFill="1" applyBorder="1" applyAlignment="1" applyProtection="1">
      <alignment horizontal="center" vertical="center"/>
      <protection locked="0"/>
    </xf>
    <xf numFmtId="0" fontId="1" fillId="0" borderId="30" xfId="0" applyFont="1" applyBorder="1" applyAlignment="1" applyProtection="1">
      <alignment horizontal="left" vertical="center"/>
      <protection locked="0"/>
    </xf>
    <xf numFmtId="0" fontId="1" fillId="0" borderId="31" xfId="0" applyFont="1" applyBorder="1" applyAlignment="1" applyProtection="1">
      <alignment horizontal="left" vertical="center"/>
      <protection locked="0"/>
    </xf>
    <xf numFmtId="0" fontId="1" fillId="0" borderId="32" xfId="0" applyFont="1" applyBorder="1" applyAlignment="1" applyProtection="1">
      <alignment horizontal="left" vertical="center"/>
      <protection locked="0"/>
    </xf>
    <xf numFmtId="0" fontId="1" fillId="0" borderId="1" xfId="0" applyFont="1" applyBorder="1" applyProtection="1">
      <alignment vertical="center"/>
      <protection locked="0"/>
    </xf>
    <xf numFmtId="0" fontId="1" fillId="0" borderId="31" xfId="0" applyFont="1" applyBorder="1" applyProtection="1">
      <alignment vertical="center"/>
      <protection locked="0"/>
    </xf>
    <xf numFmtId="0" fontId="4" fillId="0" borderId="32" xfId="0" applyFont="1" applyBorder="1" applyAlignment="1">
      <alignment horizontal="left" vertical="center"/>
    </xf>
    <xf numFmtId="0" fontId="1" fillId="2" borderId="7" xfId="0" applyFont="1" applyFill="1" applyBorder="1" applyAlignment="1" applyProtection="1">
      <alignment horizontal="center" vertical="center"/>
      <protection locked="0"/>
    </xf>
    <xf numFmtId="0" fontId="1" fillId="7" borderId="9" xfId="0" applyFont="1" applyFill="1" applyBorder="1" applyAlignment="1" applyProtection="1">
      <alignment horizontal="left" vertical="top" wrapText="1"/>
      <protection locked="0"/>
    </xf>
    <xf numFmtId="0" fontId="1" fillId="7" borderId="1" xfId="0" applyFont="1" applyFill="1" applyBorder="1" applyAlignment="1" applyProtection="1">
      <alignment horizontal="left" vertical="top" wrapText="1"/>
      <protection locked="0"/>
    </xf>
    <xf numFmtId="0" fontId="1" fillId="7" borderId="10" xfId="0" applyFont="1" applyFill="1" applyBorder="1" applyAlignment="1" applyProtection="1">
      <alignment horizontal="left" vertical="top" wrapText="1"/>
      <protection locked="0"/>
    </xf>
    <xf numFmtId="0" fontId="23" fillId="0" borderId="0" xfId="0" applyFont="1">
      <alignment vertical="center"/>
    </xf>
    <xf numFmtId="0" fontId="4" fillId="0" borderId="0" xfId="0" applyFont="1">
      <alignment vertical="center"/>
    </xf>
    <xf numFmtId="0" fontId="23" fillId="0" borderId="6" xfId="0" applyFont="1" applyBorder="1" applyProtection="1">
      <alignment vertical="center"/>
    </xf>
    <xf numFmtId="0" fontId="23" fillId="0" borderId="0" xfId="0" applyFont="1" applyProtection="1">
      <alignment vertical="center"/>
    </xf>
    <xf numFmtId="0" fontId="4" fillId="0" borderId="0" xfId="0" applyFont="1" applyAlignment="1" applyProtection="1">
      <alignment vertical="center"/>
    </xf>
    <xf numFmtId="0" fontId="1" fillId="0" borderId="13" xfId="0" applyFont="1" applyBorder="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9" xfId="0" applyFont="1" applyBorder="1" applyProtection="1">
      <alignment vertical="center"/>
      <protection locked="0"/>
    </xf>
    <xf numFmtId="0" fontId="1" fillId="0" borderId="7" xfId="0" applyFont="1" applyBorder="1" applyProtection="1">
      <alignment vertical="center"/>
      <protection locked="0"/>
    </xf>
    <xf numFmtId="0" fontId="4" fillId="0" borderId="4" xfId="0" applyFont="1" applyBorder="1">
      <alignment vertical="center"/>
    </xf>
    <xf numFmtId="0" fontId="1" fillId="0" borderId="6" xfId="0" applyFont="1" applyBorder="1" applyProtection="1">
      <alignment vertical="center"/>
      <protection locked="0"/>
    </xf>
    <xf numFmtId="0" fontId="1" fillId="0" borderId="0" xfId="0" applyFont="1" applyProtection="1">
      <alignment vertical="center"/>
      <protection locked="0"/>
    </xf>
    <xf numFmtId="0" fontId="4" fillId="0" borderId="1" xfId="0" applyFont="1" applyBorder="1" applyAlignment="1">
      <alignment horizontal="left" vertical="center"/>
    </xf>
    <xf numFmtId="0" fontId="4" fillId="0" borderId="8"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0" xfId="0" applyFont="1" applyProtection="1">
      <alignment vertical="center"/>
    </xf>
    <xf numFmtId="0" fontId="1" fillId="0" borderId="34" xfId="0" applyFont="1" applyBorder="1" applyProtection="1">
      <alignment vertical="center"/>
    </xf>
    <xf numFmtId="0" fontId="4" fillId="0" borderId="0" xfId="0" applyFont="1" applyProtection="1">
      <alignment vertical="center"/>
    </xf>
    <xf numFmtId="0" fontId="4" fillId="0" borderId="3" xfId="0" applyFont="1" applyBorder="1" applyAlignment="1" applyProtection="1">
      <alignment horizontal="center" vertical="center"/>
    </xf>
    <xf numFmtId="0" fontId="9" fillId="0" borderId="0" xfId="0" applyFont="1" applyProtection="1">
      <alignment vertical="center"/>
    </xf>
    <xf numFmtId="0" fontId="1" fillId="0" borderId="2" xfId="0" applyFont="1" applyBorder="1" applyAlignment="1" applyProtection="1">
      <alignment horizontal="left" vertical="center"/>
    </xf>
    <xf numFmtId="0" fontId="4" fillId="0" borderId="3" xfId="0" applyFont="1" applyBorder="1" applyProtection="1">
      <alignment vertical="center"/>
    </xf>
    <xf numFmtId="0" fontId="1" fillId="0" borderId="0" xfId="0" applyFont="1" applyAlignment="1" applyProtection="1">
      <alignment horizontal="center" vertical="center"/>
    </xf>
    <xf numFmtId="0" fontId="1" fillId="0" borderId="0" xfId="0" applyFont="1" applyAlignment="1" applyProtection="1">
      <alignment horizontal="left" vertical="center"/>
    </xf>
    <xf numFmtId="0" fontId="1" fillId="0" borderId="0" xfId="0" applyFont="1" applyAlignment="1" applyProtection="1">
      <alignment horizontal="left" vertical="top" wrapText="1"/>
    </xf>
    <xf numFmtId="0" fontId="1" fillId="0" borderId="0" xfId="0" applyFont="1" applyAlignment="1" applyProtection="1">
      <alignment horizontal="left" vertical="top"/>
    </xf>
    <xf numFmtId="0" fontId="1" fillId="0" borderId="13" xfId="0" applyFont="1" applyBorder="1" applyProtection="1">
      <alignment vertical="center"/>
    </xf>
    <xf numFmtId="0" fontId="1" fillId="0" borderId="8" xfId="0" applyFont="1" applyBorder="1" applyAlignment="1" applyProtection="1">
      <alignment horizontal="center" vertical="center"/>
    </xf>
    <xf numFmtId="0" fontId="4" fillId="0" borderId="8" xfId="0" applyFont="1" applyBorder="1" applyProtection="1">
      <alignment vertical="center"/>
    </xf>
    <xf numFmtId="0" fontId="1" fillId="0" borderId="13" xfId="0" applyFont="1" applyBorder="1" applyAlignment="1" applyProtection="1">
      <alignment horizontal="center" vertical="center"/>
    </xf>
    <xf numFmtId="0" fontId="4" fillId="0" borderId="5" xfId="0" applyFont="1" applyBorder="1" applyProtection="1">
      <alignment vertical="center"/>
    </xf>
    <xf numFmtId="0" fontId="1" fillId="0" borderId="6" xfId="0" applyFont="1" applyBorder="1" applyAlignment="1" applyProtection="1">
      <alignment horizontal="left" vertical="center"/>
    </xf>
    <xf numFmtId="0" fontId="1" fillId="0" borderId="0" xfId="0" applyFont="1" applyAlignment="1" applyProtection="1">
      <alignment horizontal="left" vertical="center"/>
    </xf>
    <xf numFmtId="0" fontId="18" fillId="0" borderId="0" xfId="1" applyFont="1" applyBorder="1" applyAlignment="1" applyProtection="1">
      <alignment horizontal="left" vertical="center"/>
    </xf>
    <xf numFmtId="0" fontId="1" fillId="0" borderId="0" xfId="0" applyFont="1" applyAlignment="1" applyProtection="1">
      <alignment horizontal="center" vertical="center"/>
    </xf>
    <xf numFmtId="0" fontId="1" fillId="0" borderId="7" xfId="0" applyFont="1" applyBorder="1" applyAlignment="1" applyProtection="1">
      <alignment horizontal="left" vertical="center"/>
    </xf>
    <xf numFmtId="0" fontId="1" fillId="0" borderId="4" xfId="0" applyFont="1" applyBorder="1" applyAlignment="1" applyProtection="1">
      <alignment horizontal="left" vertical="center"/>
    </xf>
    <xf numFmtId="0" fontId="1" fillId="0" borderId="8" xfId="0" applyFont="1" applyBorder="1" applyAlignment="1" applyProtection="1">
      <alignment horizontal="left" vertical="center"/>
    </xf>
    <xf numFmtId="0" fontId="1" fillId="7" borderId="7" xfId="0" applyFont="1" applyFill="1" applyBorder="1" applyAlignment="1" applyProtection="1">
      <alignment horizontal="left" vertical="center"/>
      <protection locked="0"/>
    </xf>
    <xf numFmtId="0" fontId="1" fillId="7" borderId="4" xfId="0" applyFont="1" applyFill="1" applyBorder="1" applyAlignment="1" applyProtection="1">
      <alignment horizontal="left" vertical="center"/>
      <protection locked="0"/>
    </xf>
    <xf numFmtId="0" fontId="1" fillId="7" borderId="8" xfId="0" applyFont="1" applyFill="1" applyBorder="1" applyAlignment="1" applyProtection="1">
      <alignment horizontal="left" vertical="center"/>
      <protection locked="0"/>
    </xf>
    <xf numFmtId="0" fontId="1" fillId="0" borderId="6" xfId="0" applyFont="1" applyBorder="1" applyAlignment="1" applyProtection="1">
      <alignment horizontal="left" vertical="center"/>
    </xf>
    <xf numFmtId="0" fontId="1" fillId="0" borderId="12" xfId="0" applyFont="1" applyBorder="1" applyAlignment="1" applyProtection="1">
      <alignment horizontal="left" vertical="center"/>
    </xf>
    <xf numFmtId="0" fontId="1" fillId="7" borderId="6" xfId="0" applyFont="1" applyFill="1" applyBorder="1" applyAlignment="1" applyProtection="1">
      <alignment horizontal="left" vertical="center"/>
      <protection locked="0"/>
    </xf>
    <xf numFmtId="0" fontId="1" fillId="7" borderId="0" xfId="0" applyFont="1" applyFill="1" applyAlignment="1" applyProtection="1">
      <alignment horizontal="left" vertical="center"/>
      <protection locked="0"/>
    </xf>
    <xf numFmtId="0" fontId="1" fillId="7" borderId="12" xfId="0" applyFont="1" applyFill="1" applyBorder="1" applyAlignment="1" applyProtection="1">
      <alignment horizontal="left" vertical="center"/>
      <protection locked="0"/>
    </xf>
    <xf numFmtId="0" fontId="1" fillId="0" borderId="9" xfId="0" applyFont="1" applyBorder="1" applyAlignment="1" applyProtection="1">
      <alignment horizontal="left" vertical="center"/>
    </xf>
    <xf numFmtId="0" fontId="1" fillId="0" borderId="1" xfId="0" applyFont="1" applyBorder="1" applyAlignment="1" applyProtection="1">
      <alignment horizontal="left" vertical="center"/>
    </xf>
    <xf numFmtId="0" fontId="1" fillId="0" borderId="10" xfId="0" applyFont="1" applyBorder="1" applyAlignment="1" applyProtection="1">
      <alignment horizontal="left" vertical="center"/>
    </xf>
    <xf numFmtId="0" fontId="1" fillId="7" borderId="9" xfId="0" applyFont="1" applyFill="1" applyBorder="1" applyAlignment="1" applyProtection="1">
      <alignment horizontal="left" vertical="center"/>
      <protection locked="0"/>
    </xf>
    <xf numFmtId="0" fontId="1" fillId="7" borderId="1" xfId="0" applyFont="1" applyFill="1" applyBorder="1" applyAlignment="1" applyProtection="1">
      <alignment horizontal="left" vertical="center"/>
      <protection locked="0"/>
    </xf>
    <xf numFmtId="0" fontId="1" fillId="7" borderId="10" xfId="0" applyFont="1" applyFill="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1" fillId="0" borderId="4" xfId="0" applyFont="1" applyBorder="1" applyAlignment="1" applyProtection="1">
      <alignment horizontal="left" vertical="center" wrapText="1"/>
    </xf>
    <xf numFmtId="0" fontId="1" fillId="0" borderId="45" xfId="0" applyFont="1" applyBorder="1" applyAlignment="1" applyProtection="1">
      <alignment horizontal="left" vertical="center"/>
    </xf>
    <xf numFmtId="0" fontId="1" fillId="0" borderId="46" xfId="0" applyFont="1" applyBorder="1" applyAlignment="1" applyProtection="1">
      <alignment horizontal="left" vertical="center"/>
    </xf>
    <xf numFmtId="0" fontId="1" fillId="0" borderId="47" xfId="0" applyFont="1" applyBorder="1" applyAlignment="1" applyProtection="1">
      <alignment horizontal="left" vertical="center"/>
    </xf>
    <xf numFmtId="0" fontId="1" fillId="7" borderId="45" xfId="0" applyFont="1" applyFill="1" applyBorder="1" applyAlignment="1" applyProtection="1">
      <alignment horizontal="left" vertical="center"/>
      <protection locked="0"/>
    </xf>
    <xf numFmtId="0" fontId="1" fillId="7" borderId="46" xfId="0" applyFont="1" applyFill="1" applyBorder="1" applyAlignment="1" applyProtection="1">
      <alignment horizontal="left" vertical="center"/>
      <protection locked="0"/>
    </xf>
    <xf numFmtId="0" fontId="1" fillId="7" borderId="47" xfId="0" applyFont="1" applyFill="1" applyBorder="1" applyAlignment="1" applyProtection="1">
      <alignment horizontal="left" vertical="center"/>
      <protection locked="0"/>
    </xf>
    <xf numFmtId="0" fontId="1" fillId="0" borderId="39" xfId="0" applyFont="1" applyBorder="1" applyAlignment="1" applyProtection="1">
      <alignment horizontal="left" vertical="center"/>
    </xf>
    <xf numFmtId="0" fontId="1" fillId="0" borderId="43" xfId="0" applyFont="1" applyBorder="1" applyAlignment="1" applyProtection="1">
      <alignment horizontal="left" vertical="center"/>
    </xf>
    <xf numFmtId="0" fontId="1" fillId="0" borderId="44" xfId="0" applyFont="1" applyBorder="1" applyAlignment="1" applyProtection="1">
      <alignment horizontal="left" vertical="center"/>
    </xf>
    <xf numFmtId="0" fontId="1" fillId="7" borderId="39" xfId="0" applyFont="1" applyFill="1" applyBorder="1" applyAlignment="1" applyProtection="1">
      <alignment horizontal="left" vertical="top" wrapText="1"/>
      <protection locked="0"/>
    </xf>
    <xf numFmtId="0" fontId="1" fillId="7" borderId="43" xfId="0" applyFont="1" applyFill="1" applyBorder="1" applyAlignment="1" applyProtection="1">
      <alignment horizontal="left" vertical="top"/>
      <protection locked="0"/>
    </xf>
    <xf numFmtId="0" fontId="1" fillId="7" borderId="44" xfId="0" applyFont="1" applyFill="1" applyBorder="1" applyAlignment="1" applyProtection="1">
      <alignment horizontal="left" vertical="top"/>
      <protection locked="0"/>
    </xf>
    <xf numFmtId="0" fontId="1" fillId="7" borderId="6" xfId="0" applyFont="1" applyFill="1" applyBorder="1" applyAlignment="1" applyProtection="1">
      <alignment horizontal="left" vertical="top" wrapText="1"/>
      <protection locked="0"/>
    </xf>
    <xf numFmtId="0" fontId="1" fillId="7" borderId="0" xfId="0" applyFont="1" applyFill="1" applyAlignment="1" applyProtection="1">
      <alignment horizontal="left" vertical="top" wrapText="1"/>
      <protection locked="0"/>
    </xf>
    <xf numFmtId="0" fontId="1" fillId="7" borderId="12" xfId="0" applyFont="1" applyFill="1" applyBorder="1" applyAlignment="1" applyProtection="1">
      <alignment horizontal="left" vertical="top" wrapText="1"/>
      <protection locked="0"/>
    </xf>
    <xf numFmtId="0" fontId="1" fillId="0" borderId="6" xfId="0" applyFont="1" applyBorder="1" applyAlignment="1" applyProtection="1">
      <alignment horizontal="left" vertical="center" wrapText="1"/>
    </xf>
    <xf numFmtId="0" fontId="0" fillId="0" borderId="0" xfId="0" applyAlignment="1" applyProtection="1">
      <alignment horizontal="left" vertical="center"/>
    </xf>
    <xf numFmtId="0" fontId="0" fillId="0" borderId="12" xfId="0" applyBorder="1" applyAlignment="1" applyProtection="1">
      <alignment horizontal="left" vertical="center"/>
    </xf>
    <xf numFmtId="0" fontId="1" fillId="0" borderId="9" xfId="0" applyFont="1" applyBorder="1" applyAlignment="1" applyProtection="1">
      <alignment horizontal="left" vertical="center" wrapText="1"/>
    </xf>
    <xf numFmtId="0" fontId="0" fillId="0" borderId="1" xfId="0" applyBorder="1" applyAlignment="1" applyProtection="1">
      <alignment horizontal="left" vertical="center"/>
    </xf>
    <xf numFmtId="0" fontId="0" fillId="0" borderId="10" xfId="0" applyBorder="1" applyAlignment="1" applyProtection="1">
      <alignment horizontal="left" vertical="center"/>
    </xf>
    <xf numFmtId="0" fontId="21" fillId="0" borderId="4" xfId="0" applyFont="1" applyBorder="1" applyAlignment="1" applyProtection="1">
      <alignment horizontal="left" vertical="center"/>
    </xf>
    <xf numFmtId="0" fontId="1" fillId="0" borderId="2"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3" xfId="0" applyFont="1" applyBorder="1" applyAlignment="1" applyProtection="1">
      <alignment horizontal="center" vertical="center"/>
    </xf>
    <xf numFmtId="0" fontId="12" fillId="7" borderId="6" xfId="0" applyFont="1" applyFill="1" applyBorder="1" applyAlignment="1" applyProtection="1">
      <alignment horizontal="left" vertical="center" wrapText="1"/>
      <protection locked="0"/>
    </xf>
    <xf numFmtId="0" fontId="12" fillId="7" borderId="0" xfId="0" applyFont="1" applyFill="1" applyAlignment="1" applyProtection="1">
      <alignment horizontal="left" vertical="center" wrapText="1"/>
      <protection locked="0"/>
    </xf>
    <xf numFmtId="0" fontId="12" fillId="7" borderId="12" xfId="0" applyFont="1" applyFill="1" applyBorder="1" applyAlignment="1" applyProtection="1">
      <alignment horizontal="left" vertical="center" wrapText="1"/>
      <protection locked="0"/>
    </xf>
    <xf numFmtId="0" fontId="0" fillId="0" borderId="8" xfId="0" applyBorder="1" applyAlignment="1" applyProtection="1">
      <alignment horizontal="left" vertical="center"/>
    </xf>
    <xf numFmtId="0" fontId="1" fillId="0" borderId="13" xfId="0" applyFont="1" applyBorder="1" applyAlignment="1" applyProtection="1">
      <alignment horizontal="center" vertical="center"/>
    </xf>
    <xf numFmtId="0" fontId="1" fillId="0" borderId="38" xfId="0" applyFont="1" applyBorder="1" applyAlignment="1" applyProtection="1">
      <alignment horizontal="center" vertical="center"/>
    </xf>
    <xf numFmtId="0" fontId="1" fillId="7" borderId="7" xfId="0" applyFont="1" applyFill="1" applyBorder="1" applyAlignment="1" applyProtection="1">
      <alignment horizontal="center" vertical="center"/>
      <protection locked="0"/>
    </xf>
    <xf numFmtId="0" fontId="1" fillId="7" borderId="39" xfId="0" applyFont="1" applyFill="1" applyBorder="1" applyAlignment="1" applyProtection="1">
      <alignment horizontal="center" vertical="center"/>
      <protection locked="0"/>
    </xf>
    <xf numFmtId="0" fontId="1" fillId="7" borderId="13" xfId="0" applyFont="1" applyFill="1" applyBorder="1" applyAlignment="1" applyProtection="1">
      <alignment horizontal="center" vertical="center"/>
      <protection locked="0"/>
    </xf>
    <xf numFmtId="0" fontId="1" fillId="7" borderId="38" xfId="0" applyFont="1" applyFill="1" applyBorder="1" applyAlignment="1" applyProtection="1">
      <alignment horizontal="center" vertical="center"/>
      <protection locked="0"/>
    </xf>
    <xf numFmtId="0" fontId="1" fillId="0" borderId="15"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7" borderId="6" xfId="0" applyFont="1" applyFill="1" applyBorder="1" applyAlignment="1" applyProtection="1">
      <alignment horizontal="center" vertical="center"/>
      <protection locked="0"/>
    </xf>
    <xf numFmtId="0" fontId="1" fillId="7" borderId="9" xfId="0" applyFont="1" applyFill="1" applyBorder="1" applyAlignment="1" applyProtection="1">
      <alignment horizontal="center" vertical="center"/>
      <protection locked="0"/>
    </xf>
    <xf numFmtId="0" fontId="1" fillId="7" borderId="15" xfId="0" applyFont="1" applyFill="1" applyBorder="1" applyAlignment="1" applyProtection="1">
      <alignment horizontal="center" vertical="center"/>
      <protection locked="0"/>
    </xf>
    <xf numFmtId="0" fontId="1" fillId="7" borderId="14" xfId="0" applyFont="1" applyFill="1" applyBorder="1" applyAlignment="1" applyProtection="1">
      <alignment horizontal="center" vertical="center"/>
      <protection locked="0"/>
    </xf>
    <xf numFmtId="0" fontId="1" fillId="0" borderId="2" xfId="0" applyFont="1" applyBorder="1" applyAlignment="1" applyProtection="1">
      <alignment horizontal="left" vertical="center"/>
    </xf>
    <xf numFmtId="0" fontId="1" fillId="0" borderId="5" xfId="0" applyFont="1" applyBorder="1" applyAlignment="1" applyProtection="1">
      <alignment horizontal="left" vertical="center"/>
    </xf>
    <xf numFmtId="0" fontId="4" fillId="0" borderId="0" xfId="0" applyFont="1" applyAlignment="1" applyProtection="1">
      <alignment horizontal="left" vertical="center"/>
    </xf>
    <xf numFmtId="0" fontId="9" fillId="0" borderId="0" xfId="0" applyFont="1" applyAlignment="1" applyProtection="1">
      <alignment horizontal="left" vertical="center"/>
    </xf>
    <xf numFmtId="0" fontId="9" fillId="0" borderId="1" xfId="0" applyFont="1" applyBorder="1" applyAlignment="1" applyProtection="1">
      <alignment horizontal="left" vertical="center"/>
    </xf>
    <xf numFmtId="0" fontId="0" fillId="0" borderId="3" xfId="0" applyBorder="1" applyAlignment="1" applyProtection="1">
      <alignment horizontal="center" vertical="center"/>
    </xf>
    <xf numFmtId="0" fontId="1" fillId="0" borderId="7" xfId="0" applyFont="1" applyBorder="1" applyAlignment="1" applyProtection="1">
      <alignment horizontal="left" vertical="center" wrapText="1" shrinkToFit="1"/>
    </xf>
    <xf numFmtId="0" fontId="4" fillId="0" borderId="4" xfId="0" applyFont="1" applyBorder="1" applyAlignment="1" applyProtection="1">
      <alignment horizontal="left" vertical="center" wrapText="1"/>
    </xf>
    <xf numFmtId="0" fontId="4" fillId="0" borderId="9" xfId="0" applyFont="1" applyBorder="1" applyAlignment="1" applyProtection="1">
      <alignment horizontal="left" vertical="center" wrapText="1"/>
    </xf>
    <xf numFmtId="0" fontId="4" fillId="0" borderId="1" xfId="0" applyFont="1" applyBorder="1" applyAlignment="1" applyProtection="1">
      <alignment horizontal="left" vertical="center" wrapText="1"/>
    </xf>
    <xf numFmtId="0" fontId="1" fillId="0" borderId="35" xfId="0" applyFont="1" applyBorder="1" applyAlignment="1" applyProtection="1">
      <alignment horizontal="left" vertical="center" shrinkToFit="1"/>
    </xf>
    <xf numFmtId="0" fontId="4" fillId="0" borderId="4" xfId="0" applyFont="1" applyBorder="1" applyAlignment="1" applyProtection="1">
      <alignment horizontal="left" vertical="center" shrinkToFit="1"/>
    </xf>
    <xf numFmtId="0" fontId="1" fillId="0" borderId="36" xfId="0" applyFont="1" applyBorder="1" applyAlignment="1" applyProtection="1">
      <alignment horizontal="left" vertical="center"/>
    </xf>
    <xf numFmtId="0" fontId="4" fillId="0" borderId="21" xfId="0" applyFont="1" applyBorder="1" applyAlignment="1" applyProtection="1">
      <alignment horizontal="left" vertical="center"/>
    </xf>
    <xf numFmtId="0" fontId="1" fillId="0" borderId="2" xfId="0" applyFont="1" applyBorder="1" applyAlignment="1" applyProtection="1">
      <alignment horizontal="left" vertical="center" wrapText="1"/>
    </xf>
    <xf numFmtId="0" fontId="4" fillId="0" borderId="5" xfId="0" applyFont="1" applyBorder="1" applyAlignment="1" applyProtection="1">
      <alignment horizontal="left" vertical="center" wrapText="1"/>
    </xf>
    <xf numFmtId="0" fontId="1" fillId="0" borderId="37" xfId="0" applyFont="1" applyBorder="1" applyAlignment="1" applyProtection="1">
      <alignment horizontal="left" vertical="center"/>
    </xf>
    <xf numFmtId="0" fontId="4" fillId="0" borderId="5" xfId="0" applyFont="1" applyBorder="1" applyAlignment="1" applyProtection="1">
      <alignment horizontal="left" vertical="center"/>
    </xf>
    <xf numFmtId="0" fontId="20" fillId="0" borderId="0" xfId="0" applyFont="1" applyAlignment="1" applyProtection="1">
      <alignment horizontal="left" vertical="center"/>
    </xf>
    <xf numFmtId="0" fontId="1" fillId="4" borderId="7" xfId="0" applyFont="1" applyFill="1" applyBorder="1" applyAlignment="1" applyProtection="1">
      <alignment horizontal="center" vertical="center"/>
    </xf>
    <xf numFmtId="0" fontId="1" fillId="4" borderId="4" xfId="0" applyFont="1" applyFill="1" applyBorder="1" applyAlignment="1" applyProtection="1">
      <alignment horizontal="center" vertical="center"/>
    </xf>
    <xf numFmtId="0" fontId="1" fillId="0" borderId="4" xfId="0" applyFont="1" applyBorder="1" applyProtection="1">
      <alignment vertical="center"/>
    </xf>
    <xf numFmtId="0" fontId="1" fillId="0" borderId="8" xfId="0" applyFont="1" applyBorder="1" applyProtection="1">
      <alignment vertical="center"/>
    </xf>
    <xf numFmtId="0" fontId="1" fillId="4" borderId="4" xfId="0" applyFont="1" applyFill="1" applyBorder="1" applyAlignment="1" applyProtection="1">
      <alignment horizontal="center" vertical="center" wrapText="1"/>
    </xf>
    <xf numFmtId="0" fontId="1" fillId="4" borderId="8" xfId="0"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xf>
    <xf numFmtId="0" fontId="1" fillId="4" borderId="10" xfId="0" applyFont="1" applyFill="1" applyBorder="1" applyAlignment="1" applyProtection="1">
      <alignment horizontal="center" vertical="center" wrapText="1"/>
    </xf>
    <xf numFmtId="0" fontId="1" fillId="4" borderId="2" xfId="0" applyFont="1" applyFill="1" applyBorder="1" applyAlignment="1" applyProtection="1">
      <alignment horizontal="center" vertical="center"/>
    </xf>
    <xf numFmtId="0" fontId="4" fillId="0" borderId="5" xfId="0" applyFont="1" applyBorder="1" applyAlignment="1" applyProtection="1">
      <alignment horizontal="center" vertical="center"/>
    </xf>
    <xf numFmtId="0" fontId="4" fillId="0" borderId="5" xfId="0" applyFont="1" applyBorder="1" applyProtection="1">
      <alignment vertical="center"/>
    </xf>
    <xf numFmtId="0" fontId="4" fillId="0" borderId="3" xfId="0" applyFont="1" applyBorder="1" applyProtection="1">
      <alignment vertical="center"/>
    </xf>
    <xf numFmtId="0" fontId="1" fillId="7" borderId="9" xfId="0" applyFont="1" applyFill="1" applyBorder="1" applyAlignment="1" applyProtection="1">
      <alignment horizontal="left" vertical="top" wrapText="1"/>
    </xf>
    <xf numFmtId="0" fontId="1" fillId="7" borderId="1" xfId="0" applyFont="1" applyFill="1" applyBorder="1" applyAlignment="1" applyProtection="1">
      <alignment horizontal="left" vertical="top" wrapText="1"/>
    </xf>
    <xf numFmtId="0" fontId="1" fillId="7" borderId="10" xfId="0" applyFont="1" applyFill="1" applyBorder="1" applyAlignment="1" applyProtection="1">
      <alignment horizontal="left" vertical="top" wrapText="1"/>
    </xf>
    <xf numFmtId="0" fontId="1" fillId="0" borderId="3" xfId="0" applyFont="1" applyBorder="1" applyAlignment="1" applyProtection="1">
      <alignment horizontal="left" vertical="center"/>
    </xf>
    <xf numFmtId="0" fontId="1" fillId="7" borderId="7" xfId="0" applyFont="1" applyFill="1" applyBorder="1" applyAlignment="1" applyProtection="1">
      <alignment horizontal="left" vertical="center" wrapText="1"/>
      <protection locked="0"/>
    </xf>
    <xf numFmtId="0" fontId="1" fillId="7" borderId="4" xfId="0" applyFont="1" applyFill="1" applyBorder="1" applyAlignment="1" applyProtection="1">
      <alignment horizontal="left" vertical="center" wrapText="1"/>
      <protection locked="0"/>
    </xf>
    <xf numFmtId="0" fontId="1" fillId="7" borderId="8" xfId="0" applyFont="1" applyFill="1" applyBorder="1" applyAlignment="1" applyProtection="1">
      <alignment horizontal="left" vertical="center" wrapText="1"/>
      <protection locked="0"/>
    </xf>
    <xf numFmtId="0" fontId="1" fillId="7" borderId="6" xfId="0" applyFont="1" applyFill="1" applyBorder="1" applyAlignment="1" applyProtection="1">
      <alignment horizontal="left" vertical="center" wrapText="1"/>
      <protection locked="0"/>
    </xf>
    <xf numFmtId="0" fontId="1" fillId="7" borderId="0" xfId="0" applyFont="1" applyFill="1" applyAlignment="1" applyProtection="1">
      <alignment horizontal="left" vertical="center" wrapText="1"/>
      <protection locked="0"/>
    </xf>
    <xf numFmtId="0" fontId="1" fillId="7" borderId="12" xfId="0" applyFont="1" applyFill="1" applyBorder="1" applyAlignment="1" applyProtection="1">
      <alignment horizontal="left" vertical="center" wrapText="1"/>
      <protection locked="0"/>
    </xf>
    <xf numFmtId="0" fontId="1" fillId="7" borderId="6" xfId="0" applyFont="1" applyFill="1" applyBorder="1" applyAlignment="1" applyProtection="1">
      <alignment horizontal="left" vertical="top" wrapText="1"/>
    </xf>
    <xf numFmtId="0" fontId="1" fillId="7" borderId="0" xfId="0" applyFont="1" applyFill="1" applyAlignment="1" applyProtection="1">
      <alignment horizontal="left" vertical="top" wrapText="1"/>
    </xf>
    <xf numFmtId="0" fontId="1" fillId="7" borderId="12" xfId="0" applyFont="1" applyFill="1" applyBorder="1" applyAlignment="1" applyProtection="1">
      <alignment horizontal="left" vertical="top" wrapText="1"/>
    </xf>
    <xf numFmtId="0" fontId="11" fillId="0" borderId="7" xfId="0" applyFont="1" applyBorder="1" applyAlignment="1" applyProtection="1">
      <alignment horizontal="left" vertical="center"/>
    </xf>
    <xf numFmtId="0" fontId="11" fillId="0" borderId="4" xfId="0" applyFont="1" applyBorder="1" applyAlignment="1" applyProtection="1">
      <alignment horizontal="left" vertical="center"/>
    </xf>
    <xf numFmtId="0" fontId="11" fillId="0" borderId="8" xfId="0" applyFont="1" applyBorder="1" applyAlignment="1" applyProtection="1">
      <alignment horizontal="left" vertical="center"/>
    </xf>
    <xf numFmtId="0" fontId="1" fillId="0" borderId="6" xfId="0" applyFont="1" applyBorder="1" applyAlignment="1" applyProtection="1">
      <alignment horizontal="left" vertical="top" wrapText="1"/>
    </xf>
    <xf numFmtId="0" fontId="0" fillId="0" borderId="0" xfId="0" applyAlignment="1" applyProtection="1">
      <alignment vertical="top" wrapText="1"/>
    </xf>
    <xf numFmtId="0" fontId="0" fillId="0" borderId="12" xfId="0" applyBorder="1" applyAlignment="1" applyProtection="1">
      <alignment vertical="top" wrapText="1"/>
    </xf>
    <xf numFmtId="0" fontId="1" fillId="0" borderId="6" xfId="0" applyFont="1" applyBorder="1" applyProtection="1">
      <alignment vertical="center"/>
    </xf>
    <xf numFmtId="0" fontId="14" fillId="0" borderId="0" xfId="0" applyFont="1" applyProtection="1">
      <alignment vertical="center"/>
    </xf>
    <xf numFmtId="0" fontId="14" fillId="0" borderId="12" xfId="0" applyFont="1" applyBorder="1" applyProtection="1">
      <alignment vertical="center"/>
    </xf>
    <xf numFmtId="0" fontId="4" fillId="5" borderId="0" xfId="0" applyFont="1" applyFill="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1" fillId="0" borderId="7" xfId="0" applyFont="1" applyBorder="1" applyAlignment="1" applyProtection="1">
      <alignment horizontal="center" vertical="center"/>
    </xf>
    <xf numFmtId="0" fontId="1" fillId="0" borderId="4" xfId="0" applyFont="1" applyBorder="1" applyAlignment="1" applyProtection="1">
      <alignment horizontal="center" vertical="center"/>
    </xf>
    <xf numFmtId="0" fontId="1" fillId="0" borderId="8" xfId="0" applyFont="1" applyBorder="1" applyAlignment="1" applyProtection="1">
      <alignment horizontal="center" vertical="center"/>
    </xf>
    <xf numFmtId="0" fontId="1" fillId="0" borderId="9" xfId="0" applyFont="1" applyBorder="1" applyAlignment="1" applyProtection="1">
      <alignment horizontal="center" vertical="center"/>
    </xf>
    <xf numFmtId="0" fontId="1" fillId="0" borderId="1" xfId="0" applyFont="1" applyBorder="1" applyAlignment="1" applyProtection="1">
      <alignment horizontal="center" vertical="center"/>
    </xf>
    <xf numFmtId="0" fontId="1" fillId="0" borderId="10" xfId="0" applyFont="1" applyBorder="1" applyAlignment="1" applyProtection="1">
      <alignment horizontal="center" vertical="center"/>
    </xf>
    <xf numFmtId="0" fontId="1" fillId="0" borderId="6" xfId="0" applyFont="1" applyBorder="1" applyAlignment="1" applyProtection="1">
      <alignment horizontal="center" vertical="center"/>
    </xf>
    <xf numFmtId="0" fontId="1" fillId="0" borderId="12" xfId="0" applyFont="1" applyBorder="1" applyAlignment="1" applyProtection="1">
      <alignment horizontal="center" vertical="center"/>
    </xf>
    <xf numFmtId="0" fontId="12" fillId="0" borderId="5" xfId="0" applyFont="1" applyBorder="1" applyAlignment="1" applyProtection="1">
      <alignment horizontal="center" vertical="center"/>
    </xf>
    <xf numFmtId="0" fontId="12" fillId="0" borderId="3" xfId="0" applyFont="1" applyBorder="1" applyAlignment="1" applyProtection="1">
      <alignment horizontal="center" vertical="center"/>
    </xf>
    <xf numFmtId="0" fontId="1" fillId="2" borderId="6" xfId="0" applyFont="1" applyFill="1" applyBorder="1" applyAlignment="1" applyProtection="1">
      <alignment horizontal="center" vertical="center"/>
      <protection locked="0"/>
    </xf>
    <xf numFmtId="0" fontId="4" fillId="0" borderId="0" xfId="0" applyFont="1">
      <alignment vertical="center"/>
    </xf>
    <xf numFmtId="0" fontId="1" fillId="2" borderId="7" xfId="0" applyFont="1" applyFill="1" applyBorder="1" applyAlignment="1" applyProtection="1">
      <alignment horizontal="center" vertical="center"/>
      <protection locked="0"/>
    </xf>
    <xf numFmtId="0" fontId="4" fillId="0" borderId="8" xfId="0" applyFont="1" applyBorder="1">
      <alignment vertical="center"/>
    </xf>
    <xf numFmtId="0" fontId="1" fillId="2" borderId="31" xfId="0" applyFont="1" applyFill="1" applyBorder="1" applyAlignment="1" applyProtection="1">
      <alignment horizontal="center" vertical="center"/>
      <protection locked="0"/>
    </xf>
    <xf numFmtId="0" fontId="4" fillId="0" borderId="33" xfId="0" applyFont="1" applyBorder="1">
      <alignment vertical="center"/>
    </xf>
    <xf numFmtId="0" fontId="1" fillId="2" borderId="9" xfId="0" applyFont="1" applyFill="1" applyBorder="1" applyAlignment="1" applyProtection="1">
      <alignment horizontal="center" vertical="center"/>
      <protection locked="0"/>
    </xf>
    <xf numFmtId="0" fontId="4" fillId="0" borderId="10" xfId="0" applyFont="1" applyBorder="1">
      <alignment vertical="center"/>
    </xf>
    <xf numFmtId="0" fontId="1" fillId="0" borderId="23" xfId="0" applyFont="1" applyBorder="1" applyAlignment="1" applyProtection="1">
      <alignment horizontal="left" vertical="center"/>
    </xf>
    <xf numFmtId="0" fontId="4" fillId="0" borderId="24" xfId="0" applyFont="1" applyBorder="1" applyAlignment="1" applyProtection="1">
      <alignment horizontal="left" vertical="center"/>
    </xf>
    <xf numFmtId="0" fontId="4" fillId="0" borderId="25" xfId="0" applyFont="1" applyBorder="1" applyAlignment="1" applyProtection="1">
      <alignment horizontal="left" vertical="center"/>
    </xf>
    <xf numFmtId="0" fontId="1" fillId="0" borderId="26" xfId="0" applyFont="1" applyBorder="1" applyProtection="1">
      <alignment vertical="center"/>
    </xf>
    <xf numFmtId="0" fontId="4" fillId="0" borderId="27" xfId="0" applyFont="1" applyBorder="1" applyProtection="1">
      <alignment vertical="center"/>
    </xf>
    <xf numFmtId="0" fontId="4" fillId="0" borderId="28" xfId="0" applyFont="1" applyBorder="1" applyProtection="1">
      <alignment vertical="center"/>
    </xf>
    <xf numFmtId="0" fontId="1" fillId="0" borderId="9" xfId="0" applyFont="1" applyBorder="1" applyProtection="1">
      <alignment vertical="center"/>
    </xf>
    <xf numFmtId="0" fontId="4" fillId="0" borderId="1" xfId="0" applyFont="1" applyBorder="1" applyProtection="1">
      <alignment vertical="center"/>
    </xf>
    <xf numFmtId="0" fontId="4" fillId="0" borderId="10" xfId="0" applyFont="1" applyBorder="1" applyProtection="1">
      <alignment vertical="center"/>
    </xf>
    <xf numFmtId="0" fontId="1" fillId="2" borderId="2" xfId="0" applyFont="1" applyFill="1" applyBorder="1" applyProtection="1">
      <alignment vertical="center"/>
      <protection locked="0"/>
    </xf>
    <xf numFmtId="0" fontId="4" fillId="0" borderId="5" xfId="0" applyFont="1" applyBorder="1" applyProtection="1">
      <alignment vertical="center"/>
      <protection locked="0"/>
    </xf>
    <xf numFmtId="0" fontId="4" fillId="0" borderId="3" xfId="0" applyFont="1" applyBorder="1" applyProtection="1">
      <alignment vertical="center"/>
      <protection locked="0"/>
    </xf>
    <xf numFmtId="0" fontId="4" fillId="4" borderId="5" xfId="0" applyFont="1" applyFill="1" applyBorder="1" applyAlignment="1" applyProtection="1">
      <alignment horizontal="center" vertical="center"/>
    </xf>
    <xf numFmtId="0" fontId="1" fillId="4" borderId="5" xfId="0" applyFont="1" applyFill="1" applyBorder="1" applyAlignment="1" applyProtection="1">
      <alignment horizontal="center" vertical="center"/>
    </xf>
    <xf numFmtId="0" fontId="1" fillId="4" borderId="3" xfId="0" applyFont="1" applyFill="1" applyBorder="1" applyAlignment="1" applyProtection="1">
      <alignment horizontal="center" vertical="center"/>
    </xf>
    <xf numFmtId="0" fontId="1" fillId="0" borderId="7" xfId="0" applyFont="1" applyBorder="1" applyProtection="1">
      <alignment vertical="center"/>
    </xf>
    <xf numFmtId="0" fontId="4" fillId="0" borderId="4" xfId="0" applyFont="1" applyBorder="1" applyProtection="1">
      <alignment vertical="center"/>
    </xf>
    <xf numFmtId="0" fontId="4" fillId="0" borderId="8" xfId="0" applyFont="1" applyBorder="1" applyProtection="1">
      <alignment vertical="center"/>
    </xf>
    <xf numFmtId="0" fontId="1" fillId="0" borderId="0" xfId="0" applyFont="1" applyProtection="1">
      <alignment vertical="center"/>
    </xf>
    <xf numFmtId="0" fontId="1" fillId="0" borderId="12" xfId="0" applyFont="1" applyBorder="1" applyProtection="1">
      <alignment vertical="center"/>
    </xf>
    <xf numFmtId="0" fontId="4" fillId="0" borderId="0" xfId="0" applyFont="1" applyProtection="1">
      <alignment vertical="center"/>
      <protection locked="0"/>
    </xf>
    <xf numFmtId="0" fontId="1" fillId="2" borderId="26" xfId="0" applyFont="1" applyFill="1" applyBorder="1" applyAlignment="1" applyProtection="1">
      <alignment horizontal="center" vertical="center"/>
      <protection locked="0"/>
    </xf>
    <xf numFmtId="0" fontId="1" fillId="2" borderId="28" xfId="0" applyFont="1" applyFill="1" applyBorder="1" applyAlignment="1" applyProtection="1">
      <alignment horizontal="center" vertical="center"/>
      <protection locked="0"/>
    </xf>
    <xf numFmtId="0" fontId="1" fillId="2" borderId="10" xfId="0" applyFont="1" applyFill="1" applyBorder="1" applyAlignment="1" applyProtection="1">
      <alignment horizontal="center" vertical="center"/>
      <protection locked="0"/>
    </xf>
    <xf numFmtId="0" fontId="1" fillId="2" borderId="29" xfId="0" applyFont="1" applyFill="1" applyBorder="1" applyAlignment="1" applyProtection="1">
      <alignment horizontal="center" vertical="center"/>
      <protection locked="0"/>
    </xf>
    <xf numFmtId="0" fontId="1" fillId="2" borderId="14" xfId="0" applyFont="1" applyFill="1" applyBorder="1" applyAlignment="1" applyProtection="1">
      <alignment horizontal="center" vertical="center"/>
      <protection locked="0"/>
    </xf>
    <xf numFmtId="0" fontId="1" fillId="2" borderId="7" xfId="0" applyFont="1" applyFill="1" applyBorder="1" applyAlignment="1" applyProtection="1">
      <alignment horizontal="left" vertical="center" wrapText="1"/>
      <protection locked="0"/>
    </xf>
    <xf numFmtId="0" fontId="1" fillId="2" borderId="4" xfId="0" applyFont="1" applyFill="1" applyBorder="1" applyAlignment="1" applyProtection="1">
      <alignment horizontal="left" vertical="center" wrapText="1"/>
      <protection locked="0"/>
    </xf>
    <xf numFmtId="0" fontId="1" fillId="2" borderId="8" xfId="0" applyFont="1" applyFill="1" applyBorder="1" applyAlignment="1" applyProtection="1">
      <alignment horizontal="left" vertical="center" wrapText="1"/>
      <protection locked="0"/>
    </xf>
    <xf numFmtId="0" fontId="1" fillId="0" borderId="0" xfId="0" applyFont="1" applyAlignment="1" applyProtection="1">
      <alignment horizontal="left" wrapText="1"/>
    </xf>
    <xf numFmtId="0" fontId="1" fillId="2" borderId="20" xfId="0" applyFont="1" applyFill="1" applyBorder="1" applyAlignment="1" applyProtection="1">
      <alignment horizontal="left" vertical="center" wrapText="1"/>
      <protection locked="0"/>
    </xf>
    <xf numFmtId="0" fontId="1" fillId="2" borderId="21" xfId="0" applyFont="1" applyFill="1" applyBorder="1" applyAlignment="1" applyProtection="1">
      <alignment horizontal="left" vertical="center" wrapText="1"/>
      <protection locked="0"/>
    </xf>
    <xf numFmtId="0" fontId="1" fillId="2" borderId="22" xfId="0" applyFont="1" applyFill="1" applyBorder="1" applyAlignment="1" applyProtection="1">
      <alignment horizontal="left" vertical="center" wrapText="1"/>
      <protection locked="0"/>
    </xf>
    <xf numFmtId="0" fontId="4" fillId="0" borderId="0" xfId="0" applyFont="1" applyProtection="1">
      <alignment vertical="center"/>
    </xf>
    <xf numFmtId="0" fontId="1" fillId="4" borderId="8" xfId="0" applyFont="1" applyFill="1" applyBorder="1" applyAlignment="1" applyProtection="1">
      <alignment horizontal="center" vertical="center"/>
    </xf>
    <xf numFmtId="0" fontId="1" fillId="4" borderId="6" xfId="0" applyFont="1" applyFill="1" applyBorder="1" applyAlignment="1" applyProtection="1">
      <alignment horizontal="center" vertical="center"/>
    </xf>
    <xf numFmtId="0" fontId="1" fillId="4" borderId="0" xfId="0" applyFont="1" applyFill="1" applyAlignment="1" applyProtection="1">
      <alignment horizontal="center" vertical="center"/>
    </xf>
    <xf numFmtId="0" fontId="1" fillId="4" borderId="12" xfId="0" applyFont="1" applyFill="1" applyBorder="1" applyAlignment="1" applyProtection="1">
      <alignment horizontal="center" vertical="center"/>
    </xf>
    <xf numFmtId="0" fontId="1" fillId="2" borderId="7" xfId="0" applyFont="1" applyFill="1" applyBorder="1" applyAlignment="1" applyProtection="1">
      <alignment horizontal="left" vertical="top"/>
      <protection locked="0"/>
    </xf>
    <xf numFmtId="0" fontId="1" fillId="2" borderId="4" xfId="0" applyFont="1" applyFill="1" applyBorder="1" applyAlignment="1" applyProtection="1">
      <alignment horizontal="left" vertical="top"/>
      <protection locked="0"/>
    </xf>
    <xf numFmtId="0" fontId="1" fillId="2" borderId="8" xfId="0" applyFont="1" applyFill="1" applyBorder="1" applyAlignment="1" applyProtection="1">
      <alignment horizontal="left" vertical="top"/>
      <protection locked="0"/>
    </xf>
    <xf numFmtId="0" fontId="1" fillId="2" borderId="6" xfId="0" applyFont="1" applyFill="1" applyBorder="1" applyAlignment="1" applyProtection="1">
      <alignment horizontal="left" vertical="top"/>
      <protection locked="0"/>
    </xf>
    <xf numFmtId="0" fontId="1" fillId="2" borderId="0" xfId="0" applyFont="1" applyFill="1" applyBorder="1" applyAlignment="1" applyProtection="1">
      <alignment horizontal="left" vertical="top"/>
      <protection locked="0"/>
    </xf>
    <xf numFmtId="0" fontId="1" fillId="2" borderId="12" xfId="0" applyFont="1" applyFill="1" applyBorder="1" applyAlignment="1" applyProtection="1">
      <alignment horizontal="left" vertical="top"/>
      <protection locked="0"/>
    </xf>
    <xf numFmtId="0" fontId="1" fillId="2" borderId="9" xfId="0" applyFont="1" applyFill="1" applyBorder="1" applyAlignment="1" applyProtection="1">
      <alignment horizontal="left" vertical="top"/>
      <protection locked="0"/>
    </xf>
    <xf numFmtId="0" fontId="1" fillId="2" borderId="1" xfId="0" applyFont="1" applyFill="1" applyBorder="1" applyAlignment="1" applyProtection="1">
      <alignment horizontal="left" vertical="top"/>
      <protection locked="0"/>
    </xf>
    <xf numFmtId="0" fontId="1" fillId="2" borderId="10" xfId="0" applyFont="1" applyFill="1" applyBorder="1" applyAlignment="1" applyProtection="1">
      <alignment horizontal="left" vertical="top"/>
      <protection locked="0"/>
    </xf>
    <xf numFmtId="0" fontId="1" fillId="0" borderId="11" xfId="0" applyFont="1" applyBorder="1" applyAlignment="1" applyProtection="1">
      <alignment horizontal="left" vertical="center"/>
    </xf>
    <xf numFmtId="0" fontId="4" fillId="0" borderId="11" xfId="0" applyFont="1" applyBorder="1" applyAlignment="1" applyProtection="1">
      <alignment horizontal="left" vertical="center"/>
    </xf>
    <xf numFmtId="49" fontId="1" fillId="0" borderId="2" xfId="0" applyNumberFormat="1"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4" borderId="2" xfId="0" applyFont="1" applyFill="1" applyBorder="1" applyAlignment="1" applyProtection="1">
      <alignment horizontal="left" vertical="center" wrapText="1"/>
    </xf>
    <xf numFmtId="0" fontId="4" fillId="0" borderId="5" xfId="0" applyFont="1" applyBorder="1" applyAlignment="1" applyProtection="1">
      <alignment vertical="center" wrapText="1"/>
    </xf>
    <xf numFmtId="0" fontId="4" fillId="0" borderId="3" xfId="0" applyFont="1" applyBorder="1" applyAlignment="1" applyProtection="1">
      <alignment vertical="center" wrapText="1"/>
    </xf>
    <xf numFmtId="0" fontId="1" fillId="0" borderId="11" xfId="0" applyFont="1" applyBorder="1" applyProtection="1">
      <alignment vertical="center"/>
    </xf>
    <xf numFmtId="0" fontId="4" fillId="0" borderId="11" xfId="0" applyFont="1" applyBorder="1" applyProtection="1">
      <alignment vertical="center"/>
    </xf>
    <xf numFmtId="0" fontId="1" fillId="0" borderId="13" xfId="0" applyFont="1" applyBorder="1" applyAlignment="1" applyProtection="1">
      <alignment horizontal="left" vertical="center"/>
    </xf>
    <xf numFmtId="0" fontId="1" fillId="0" borderId="16" xfId="0" applyFont="1" applyBorder="1" applyAlignment="1" applyProtection="1">
      <alignment horizontal="center" vertical="center" wrapText="1"/>
    </xf>
    <xf numFmtId="0" fontId="1" fillId="0" borderId="17" xfId="0" applyFont="1" applyBorder="1" applyAlignment="1" applyProtection="1">
      <alignment horizontal="center" vertical="center"/>
    </xf>
    <xf numFmtId="0" fontId="1" fillId="0" borderId="8" xfId="0" applyFont="1" applyBorder="1" applyAlignment="1" applyProtection="1">
      <alignment horizontal="center" vertical="center" wrapText="1"/>
    </xf>
    <xf numFmtId="0" fontId="4" fillId="0" borderId="1" xfId="0" applyFont="1" applyBorder="1" applyAlignment="1" applyProtection="1">
      <alignment horizontal="left" vertical="center"/>
    </xf>
    <xf numFmtId="0" fontId="4" fillId="0" borderId="10" xfId="0" applyFont="1" applyBorder="1" applyAlignment="1" applyProtection="1">
      <alignment horizontal="left" vertical="center"/>
    </xf>
    <xf numFmtId="0" fontId="1" fillId="0" borderId="2"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1" fillId="0" borderId="9"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14" xfId="0" applyFont="1" applyBorder="1" applyAlignment="1" applyProtection="1">
      <alignment horizontal="left" vertical="center"/>
    </xf>
    <xf numFmtId="0" fontId="4" fillId="0" borderId="14" xfId="0" applyFont="1" applyBorder="1" applyAlignment="1" applyProtection="1">
      <alignment horizontal="left" vertical="center"/>
    </xf>
    <xf numFmtId="0" fontId="1" fillId="0" borderId="13" xfId="0" applyFont="1" applyBorder="1" applyProtection="1">
      <alignment vertical="center"/>
    </xf>
    <xf numFmtId="0" fontId="1" fillId="3" borderId="2" xfId="0" applyFont="1" applyFill="1" applyBorder="1" applyAlignment="1" applyProtection="1">
      <alignment horizontal="center" vertical="center"/>
    </xf>
    <xf numFmtId="0" fontId="4" fillId="0" borderId="3" xfId="0" applyFont="1" applyBorder="1" applyAlignment="1" applyProtection="1">
      <alignment horizontal="center" vertical="center"/>
    </xf>
    <xf numFmtId="0" fontId="1" fillId="3" borderId="11" xfId="0" applyFont="1" applyFill="1" applyBorder="1" applyAlignment="1" applyProtection="1">
      <alignment horizontal="center" vertical="center" wrapText="1"/>
    </xf>
    <xf numFmtId="0" fontId="1" fillId="3" borderId="13" xfId="0" applyFont="1" applyFill="1" applyBorder="1" applyAlignment="1" applyProtection="1">
      <alignment horizontal="center" vertical="center"/>
    </xf>
    <xf numFmtId="0" fontId="1" fillId="0" borderId="0" xfId="0" applyFont="1" applyAlignment="1" applyProtection="1">
      <alignment horizontal="left" vertical="top" wrapText="1"/>
    </xf>
    <xf numFmtId="0" fontId="4" fillId="0" borderId="0" xfId="0" applyFont="1" applyAlignment="1" applyProtection="1">
      <alignment horizontal="left" vertical="top" wrapText="1"/>
    </xf>
    <xf numFmtId="0" fontId="1" fillId="0" borderId="0" xfId="0" applyFont="1" applyAlignment="1" applyProtection="1">
      <alignment horizontal="left" vertical="top"/>
    </xf>
    <xf numFmtId="0" fontId="4" fillId="0" borderId="0" xfId="0" applyFont="1" applyAlignment="1" applyProtection="1">
      <alignment horizontal="left" vertical="top"/>
    </xf>
    <xf numFmtId="0" fontId="4" fillId="0" borderId="8" xfId="0" applyFont="1" applyBorder="1" applyAlignment="1" applyProtection="1">
      <alignment vertical="center" wrapText="1"/>
    </xf>
    <xf numFmtId="0" fontId="4" fillId="0" borderId="10" xfId="0" applyFont="1" applyBorder="1" applyAlignment="1" applyProtection="1">
      <alignment vertical="center" wrapText="1"/>
    </xf>
    <xf numFmtId="0" fontId="1" fillId="2" borderId="5" xfId="0" applyFont="1" applyFill="1" applyBorder="1" applyAlignment="1" applyProtection="1">
      <alignment horizontal="center" vertical="center"/>
      <protection locked="0"/>
    </xf>
    <xf numFmtId="0" fontId="1" fillId="2" borderId="5" xfId="0" applyFont="1" applyFill="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1" fillId="2" borderId="2" xfId="0" applyFont="1" applyFill="1" applyBorder="1" applyAlignment="1" applyProtection="1">
      <alignment horizontal="left" vertical="center"/>
      <protection locked="0"/>
    </xf>
    <xf numFmtId="0" fontId="4" fillId="0" borderId="4" xfId="0" applyFont="1" applyBorder="1" applyProtection="1">
      <alignment vertical="center"/>
      <protection locked="0"/>
    </xf>
    <xf numFmtId="0" fontId="4" fillId="0" borderId="8" xfId="0" applyFont="1" applyBorder="1" applyProtection="1">
      <alignment vertical="center"/>
      <protection locked="0"/>
    </xf>
    <xf numFmtId="0" fontId="1" fillId="2" borderId="2" xfId="0" applyFont="1" applyFill="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9" fillId="0" borderId="0" xfId="0" applyFont="1" applyProtection="1">
      <alignment vertical="center"/>
    </xf>
    <xf numFmtId="0" fontId="1" fillId="0" borderId="0" xfId="0" applyFont="1" applyAlignment="1" applyProtection="1">
      <alignment vertical="center" wrapText="1"/>
    </xf>
  </cellXfs>
  <cellStyles count="2">
    <cellStyle name="ハイパーリンク" xfId="1" builtinId="8"/>
    <cellStyle name="標準" xfId="0" builtinId="0"/>
  </cellStyles>
  <dxfs count="3">
    <dxf>
      <fill>
        <patternFill>
          <bgColor rgb="FFFFC7CE"/>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168088</xdr:colOff>
      <xdr:row>0</xdr:row>
      <xdr:rowOff>179296</xdr:rowOff>
    </xdr:from>
    <xdr:to>
      <xdr:col>23</xdr:col>
      <xdr:colOff>481852</xdr:colOff>
      <xdr:row>3</xdr:row>
      <xdr:rowOff>33620</xdr:rowOff>
    </xdr:to>
    <xdr:sp macro="" textlink="">
      <xdr:nvSpPr>
        <xdr:cNvPr id="2" name="正方形/長方形 1">
          <a:extLst>
            <a:ext uri="{FF2B5EF4-FFF2-40B4-BE49-F238E27FC236}">
              <a16:creationId xmlns:a16="http://schemas.microsoft.com/office/drawing/2014/main" id="{4F77BBC9-F076-4E2D-8B3D-7BB29887DD29}"/>
            </a:ext>
          </a:extLst>
        </xdr:cNvPr>
        <xdr:cNvSpPr/>
      </xdr:nvSpPr>
      <xdr:spPr bwMode="auto">
        <a:xfrm>
          <a:off x="7226113" y="179296"/>
          <a:ext cx="4123764" cy="454399"/>
        </a:xfrm>
        <a:prstGeom prst="rect">
          <a:avLst/>
        </a:prstGeom>
        <a:ln>
          <a:headEnd type="none" w="med" len="med"/>
          <a:tailEnd type="none" w="med" len="med"/>
        </a:ln>
        <a:extLst>
          <a:ext uri="{53640926-AAD7-44D8-BBD7-CCE9431645EC}">
            <a14:shadowObscured xmlns:a14="http://schemas.microsoft.com/office/drawing/2010/main" val="1"/>
          </a:ext>
        </a:extLst>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400">
              <a:solidFill>
                <a:srgbClr val="FF0000"/>
              </a:solidFill>
            </a:rPr>
            <a:t>行の削除、追加等は行わないでください。</a:t>
          </a:r>
        </a:p>
      </xdr:txBody>
    </xdr:sp>
    <xdr:clientData/>
  </xdr:twoCellAnchor>
  <xdr:twoCellAnchor>
    <xdr:from>
      <xdr:col>0</xdr:col>
      <xdr:colOff>392205</xdr:colOff>
      <xdr:row>2</xdr:row>
      <xdr:rowOff>123265</xdr:rowOff>
    </xdr:from>
    <xdr:to>
      <xdr:col>16</xdr:col>
      <xdr:colOff>179294</xdr:colOff>
      <xdr:row>4</xdr:row>
      <xdr:rowOff>67236</xdr:rowOff>
    </xdr:to>
    <xdr:sp macro="" textlink="">
      <xdr:nvSpPr>
        <xdr:cNvPr id="3" name="角丸四角形 4">
          <a:extLst>
            <a:ext uri="{FF2B5EF4-FFF2-40B4-BE49-F238E27FC236}">
              <a16:creationId xmlns:a16="http://schemas.microsoft.com/office/drawing/2014/main" id="{65D8AA04-F78D-4F84-863F-7BB3E457737B}"/>
            </a:ext>
          </a:extLst>
        </xdr:cNvPr>
        <xdr:cNvSpPr/>
      </xdr:nvSpPr>
      <xdr:spPr bwMode="auto">
        <a:xfrm>
          <a:off x="392205" y="523315"/>
          <a:ext cx="6197414" cy="429746"/>
        </a:xfrm>
        <a:prstGeom prst="roundRect">
          <a:avLst/>
        </a:prstGeom>
        <a:noFill/>
        <a:ln w="6350">
          <a:headEnd type="none" w="med" len="med"/>
          <a:tailEnd type="none" w="med" len="med"/>
        </a:ln>
        <a:extLst>
          <a:ext uri="{53640926-AAD7-44D8-BBD7-CCE9431645EC}">
            <a14:shadowObscured xmlns:a14="http://schemas.microsoft.com/office/drawing/2010/main" val="1"/>
          </a:ext>
        </a:extLst>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8</xdr:col>
      <xdr:colOff>10645</xdr:colOff>
      <xdr:row>125</xdr:row>
      <xdr:rowOff>3361</xdr:rowOff>
    </xdr:from>
    <xdr:to>
      <xdr:col>8</xdr:col>
      <xdr:colOff>370915</xdr:colOff>
      <xdr:row>125</xdr:row>
      <xdr:rowOff>180975</xdr:rowOff>
    </xdr:to>
    <xdr:sp macro="" textlink="">
      <xdr:nvSpPr>
        <xdr:cNvPr id="4" name="右矢印 3">
          <a:extLst>
            <a:ext uri="{FF2B5EF4-FFF2-40B4-BE49-F238E27FC236}">
              <a16:creationId xmlns:a16="http://schemas.microsoft.com/office/drawing/2014/main" id="{48A0B384-C0C2-4561-8D59-103844F5FB55}"/>
            </a:ext>
          </a:extLst>
        </xdr:cNvPr>
        <xdr:cNvSpPr/>
      </xdr:nvSpPr>
      <xdr:spPr bwMode="auto">
        <a:xfrm>
          <a:off x="3449170" y="24958861"/>
          <a:ext cx="360270" cy="177614"/>
        </a:xfrm>
        <a:prstGeom prst="rightArrow">
          <a:avLst/>
        </a:pr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17</xdr:col>
      <xdr:colOff>304800</xdr:colOff>
      <xdr:row>10</xdr:row>
      <xdr:rowOff>180975</xdr:rowOff>
    </xdr:from>
    <xdr:to>
      <xdr:col>24</xdr:col>
      <xdr:colOff>352425</xdr:colOff>
      <xdr:row>15</xdr:row>
      <xdr:rowOff>152400</xdr:rowOff>
    </xdr:to>
    <xdr:sp macro="" textlink="">
      <xdr:nvSpPr>
        <xdr:cNvPr id="5" name="吹き出し: 角を丸めた四角形 4">
          <a:extLst>
            <a:ext uri="{FF2B5EF4-FFF2-40B4-BE49-F238E27FC236}">
              <a16:creationId xmlns:a16="http://schemas.microsoft.com/office/drawing/2014/main" id="{B565355D-4D18-4D41-BBEF-C0D10ED21B35}"/>
            </a:ext>
          </a:extLst>
        </xdr:cNvPr>
        <xdr:cNvSpPr/>
      </xdr:nvSpPr>
      <xdr:spPr>
        <a:xfrm>
          <a:off x="7362825" y="2266950"/>
          <a:ext cx="4543425" cy="971550"/>
        </a:xfrm>
        <a:prstGeom prst="wedgeRoundRectCallout">
          <a:avLst>
            <a:gd name="adj1" fmla="val -55172"/>
            <a:gd name="adj2" fmla="val -6850"/>
            <a:gd name="adj3" fmla="val 16667"/>
          </a:avLst>
        </a:prstGeom>
        <a:solidFill>
          <a:srgbClr val="FFCC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200" b="1">
              <a:solidFill>
                <a:srgbClr val="C00000"/>
              </a:solidFill>
              <a:effectLst/>
              <a:latin typeface="+mn-lt"/>
              <a:ea typeface="+mn-ea"/>
              <a:cs typeface="+mn-cs"/>
            </a:rPr>
            <a:t>必ず、「情報提供システム」</a:t>
          </a:r>
          <a:r>
            <a:rPr kumimoji="1" lang="ja-JP" altLang="en-US" sz="1200" b="1">
              <a:solidFill>
                <a:srgbClr val="C00000"/>
              </a:solidFill>
              <a:effectLst/>
              <a:latin typeface="+mn-lt"/>
              <a:ea typeface="+mn-ea"/>
              <a:cs typeface="+mn-cs"/>
            </a:rPr>
            <a:t>又は</a:t>
          </a:r>
          <a:r>
            <a:rPr kumimoji="1" lang="ja-JP" altLang="ja-JP" sz="1200" b="1">
              <a:solidFill>
                <a:srgbClr val="C00000"/>
              </a:solidFill>
              <a:effectLst/>
              <a:latin typeface="+mn-lt"/>
              <a:ea typeface="+mn-ea"/>
              <a:cs typeface="+mn-cs"/>
            </a:rPr>
            <a:t>「副本」を見ながら、</a:t>
          </a:r>
          <a:endParaRPr lang="ja-JP" altLang="ja-JP" sz="1200" b="1">
            <a:solidFill>
              <a:srgbClr val="C00000"/>
            </a:solidFill>
            <a:effectLst/>
          </a:endParaRPr>
        </a:p>
        <a:p>
          <a:r>
            <a:rPr kumimoji="1" lang="ja-JP" altLang="en-US" sz="1200" b="1">
              <a:solidFill>
                <a:srgbClr val="C00000"/>
              </a:solidFill>
              <a:effectLst/>
              <a:latin typeface="+mn-lt"/>
              <a:ea typeface="+mn-ea"/>
              <a:cs typeface="+mn-cs"/>
            </a:rPr>
            <a:t>現在の</a:t>
          </a:r>
          <a:r>
            <a:rPr kumimoji="1" lang="ja-JP" altLang="ja-JP" sz="1200" b="1">
              <a:solidFill>
                <a:srgbClr val="C00000"/>
              </a:solidFill>
              <a:effectLst/>
              <a:latin typeface="+mn-lt"/>
              <a:ea typeface="+mn-ea"/>
              <a:cs typeface="+mn-cs"/>
            </a:rPr>
            <a:t>登録状況を把握したうえで、</a:t>
          </a:r>
          <a:r>
            <a:rPr kumimoji="1" lang="ja-JP" altLang="en-US" sz="1200" b="1" u="sng">
              <a:solidFill>
                <a:srgbClr val="C00000"/>
              </a:solidFill>
              <a:effectLst/>
              <a:latin typeface="+mn-lt"/>
              <a:ea typeface="+mn-ea"/>
              <a:cs typeface="+mn-cs"/>
            </a:rPr>
            <a:t>記載例を確認のうえ</a:t>
          </a:r>
          <a:r>
            <a:rPr kumimoji="1" lang="ja-JP" altLang="en-US" sz="1200" b="1">
              <a:solidFill>
                <a:srgbClr val="C00000"/>
              </a:solidFill>
              <a:effectLst/>
              <a:latin typeface="+mn-lt"/>
              <a:ea typeface="+mn-ea"/>
              <a:cs typeface="+mn-cs"/>
            </a:rPr>
            <a:t>、</a:t>
          </a:r>
          <a:endParaRPr kumimoji="1" lang="en-US" altLang="ja-JP" sz="1200" b="1">
            <a:solidFill>
              <a:srgbClr val="C00000"/>
            </a:solidFill>
            <a:effectLst/>
            <a:latin typeface="+mn-lt"/>
            <a:ea typeface="+mn-ea"/>
            <a:cs typeface="+mn-cs"/>
          </a:endParaRPr>
        </a:p>
        <a:p>
          <a:r>
            <a:rPr kumimoji="1" lang="ja-JP" altLang="ja-JP" sz="1200" b="1">
              <a:solidFill>
                <a:srgbClr val="C00000"/>
              </a:solidFill>
              <a:effectLst/>
              <a:latin typeface="+mn-lt"/>
              <a:ea typeface="+mn-ea"/>
              <a:cs typeface="+mn-cs"/>
            </a:rPr>
            <a:t>入力作業をしてください。</a:t>
          </a:r>
          <a:endParaRPr lang="ja-JP" altLang="ja-JP" sz="1200" b="1">
            <a:solidFill>
              <a:srgbClr val="C00000"/>
            </a:solidFill>
            <a:effectLst/>
          </a:endParaRPr>
        </a:p>
        <a:p>
          <a:pPr algn="l"/>
          <a:endParaRPr kumimoji="1" lang="ja-JP" altLang="en-US" sz="1100"/>
        </a:p>
      </xdr:txBody>
    </xdr:sp>
    <xdr:clientData/>
  </xdr:twoCellAnchor>
  <xdr:twoCellAnchor>
    <xdr:from>
      <xdr:col>17</xdr:col>
      <xdr:colOff>295275</xdr:colOff>
      <xdr:row>4</xdr:row>
      <xdr:rowOff>85725</xdr:rowOff>
    </xdr:from>
    <xdr:to>
      <xdr:col>24</xdr:col>
      <xdr:colOff>495300</xdr:colOff>
      <xdr:row>8</xdr:row>
      <xdr:rowOff>171450</xdr:rowOff>
    </xdr:to>
    <xdr:sp macro="" textlink="">
      <xdr:nvSpPr>
        <xdr:cNvPr id="6" name="吹き出し: 角を丸めた四角形 5">
          <a:extLst>
            <a:ext uri="{FF2B5EF4-FFF2-40B4-BE49-F238E27FC236}">
              <a16:creationId xmlns:a16="http://schemas.microsoft.com/office/drawing/2014/main" id="{788ABA03-56A8-40F3-A1CA-3006E72480C3}"/>
            </a:ext>
          </a:extLst>
        </xdr:cNvPr>
        <xdr:cNvSpPr/>
      </xdr:nvSpPr>
      <xdr:spPr>
        <a:xfrm>
          <a:off x="7353300" y="971550"/>
          <a:ext cx="4695825" cy="885825"/>
        </a:xfrm>
        <a:prstGeom prst="wedgeRoundRectCallout">
          <a:avLst>
            <a:gd name="adj1" fmla="val -16806"/>
            <a:gd name="adj2" fmla="val 49360"/>
            <a:gd name="adj3" fmla="val 16667"/>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C00000"/>
              </a:solidFill>
            </a:rPr>
            <a:t>入力・記載漏れ等があった場合や、確認が必要な事項があった場合は</a:t>
          </a:r>
          <a:endParaRPr kumimoji="1" lang="en-US" altLang="ja-JP" sz="1100" b="1">
            <a:solidFill>
              <a:srgbClr val="C00000"/>
            </a:solidFill>
          </a:endParaRPr>
        </a:p>
        <a:p>
          <a:pPr algn="l"/>
          <a:r>
            <a:rPr kumimoji="1" lang="ja-JP" altLang="en-US" sz="1100" b="1">
              <a:solidFill>
                <a:srgbClr val="C00000"/>
              </a:solidFill>
            </a:rPr>
            <a:t>枠外にエラーメッセージが出ます。</a:t>
          </a:r>
          <a:endParaRPr kumimoji="1" lang="en-US" altLang="ja-JP" sz="1100" b="1">
            <a:solidFill>
              <a:srgbClr val="C00000"/>
            </a:solidFill>
          </a:endParaRPr>
        </a:p>
        <a:p>
          <a:pPr algn="l"/>
          <a:r>
            <a:rPr kumimoji="1" lang="ja-JP" altLang="en-US" sz="1100" b="1">
              <a:solidFill>
                <a:srgbClr val="C00000"/>
              </a:solidFill>
            </a:rPr>
            <a:t>その際には、内容の再確認をしてください。</a:t>
          </a:r>
          <a:endParaRPr kumimoji="1" lang="en-US" altLang="ja-JP" sz="1100" b="1">
            <a:solidFill>
              <a:srgbClr val="C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36B09-52D8-402F-8E42-9F5C271FB17B}">
  <sheetPr>
    <pageSetUpPr fitToPage="1"/>
  </sheetPr>
  <dimension ref="A1:Z254"/>
  <sheetViews>
    <sheetView tabSelected="1" view="pageBreakPreview" zoomScale="70" zoomScaleNormal="70" zoomScaleSheetLayoutView="70" workbookViewId="0">
      <selection activeCell="AA14" sqref="AA14"/>
    </sheetView>
  </sheetViews>
  <sheetFormatPr defaultColWidth="9" defaultRowHeight="18.75"/>
  <cols>
    <col min="1" max="1" width="11" style="20" customWidth="1"/>
    <col min="2" max="16" width="4.875" style="20" customWidth="1"/>
    <col min="17" max="17" width="8.5" style="20" bestFit="1" customWidth="1"/>
    <col min="18" max="18" width="9" style="20"/>
    <col min="19" max="20" width="9" style="20" bestFit="1" customWidth="1"/>
    <col min="21" max="21" width="5" style="20" bestFit="1" customWidth="1"/>
    <col min="22" max="16384" width="9" style="20"/>
  </cols>
  <sheetData>
    <row r="1" spans="1:20" ht="15.75" customHeight="1">
      <c r="A1" s="19" t="s">
        <v>0</v>
      </c>
      <c r="B1" s="19"/>
      <c r="C1" s="19"/>
      <c r="G1" s="19"/>
      <c r="H1" s="19"/>
      <c r="J1" s="19"/>
      <c r="K1" s="19"/>
    </row>
    <row r="2" spans="1:20" ht="15.75" customHeight="1">
      <c r="T2" s="21"/>
    </row>
    <row r="3" spans="1:20" ht="15.75" customHeight="1">
      <c r="A3" s="19"/>
      <c r="B3" s="19"/>
    </row>
    <row r="4" spans="1:20" ht="22.5" customHeight="1">
      <c r="A4" s="377" t="s">
        <v>252</v>
      </c>
      <c r="B4" s="378"/>
      <c r="C4" s="378"/>
      <c r="D4" s="378"/>
      <c r="E4" s="378"/>
      <c r="F4" s="378"/>
      <c r="G4" s="378"/>
      <c r="H4" s="378"/>
      <c r="I4" s="378"/>
      <c r="J4" s="378"/>
      <c r="K4" s="378"/>
      <c r="L4" s="378"/>
      <c r="M4" s="378"/>
      <c r="N4" s="378"/>
      <c r="O4" s="378"/>
      <c r="P4" s="378"/>
      <c r="Q4" s="378"/>
    </row>
    <row r="5" spans="1:20" ht="15.75" customHeight="1">
      <c r="A5" s="22"/>
      <c r="B5" s="22"/>
      <c r="M5" s="19"/>
      <c r="N5" s="19"/>
      <c r="O5" s="19"/>
    </row>
    <row r="6" spans="1:20" ht="15.75" customHeight="1">
      <c r="A6" s="379" t="s">
        <v>1</v>
      </c>
      <c r="B6" s="379"/>
      <c r="C6" s="379"/>
      <c r="D6" s="379"/>
      <c r="E6" s="379"/>
      <c r="F6" s="379"/>
      <c r="G6" s="379"/>
      <c r="H6" s="379"/>
      <c r="I6" s="379"/>
      <c r="J6" s="379"/>
      <c r="K6" s="379"/>
      <c r="L6" s="379"/>
      <c r="M6" s="379"/>
      <c r="N6" s="379"/>
      <c r="O6" s="379"/>
      <c r="P6" s="379"/>
      <c r="Q6" s="379"/>
    </row>
    <row r="7" spans="1:20" s="19" customFormat="1" ht="15.75" customHeight="1">
      <c r="A7" s="306" t="s">
        <v>237</v>
      </c>
      <c r="B7" s="306"/>
      <c r="C7" s="306"/>
      <c r="D7" s="306"/>
      <c r="E7" s="306"/>
      <c r="F7" s="306"/>
      <c r="G7" s="306"/>
      <c r="H7" s="306"/>
      <c r="I7" s="306"/>
      <c r="J7" s="306"/>
      <c r="K7" s="306"/>
      <c r="L7" s="306"/>
      <c r="M7" s="306"/>
      <c r="N7" s="306"/>
      <c r="O7" s="306"/>
      <c r="P7" s="306"/>
      <c r="Q7" s="306"/>
    </row>
    <row r="8" spans="1:20" s="23" customFormat="1" ht="15.75" customHeight="1">
      <c r="A8" s="380" t="s">
        <v>2</v>
      </c>
      <c r="B8" s="380"/>
      <c r="C8" s="380"/>
      <c r="D8" s="380"/>
      <c r="E8" s="380"/>
      <c r="F8" s="380"/>
      <c r="G8" s="380"/>
      <c r="H8" s="380"/>
      <c r="I8" s="380"/>
      <c r="J8" s="380"/>
      <c r="K8" s="380"/>
      <c r="L8" s="380"/>
      <c r="M8" s="380"/>
      <c r="N8" s="380"/>
      <c r="O8" s="380"/>
      <c r="P8" s="380"/>
      <c r="Q8" s="380"/>
    </row>
    <row r="9" spans="1:20" s="19" customFormat="1" ht="15.75" customHeight="1">
      <c r="A9" s="306" t="s">
        <v>3</v>
      </c>
      <c r="B9" s="306"/>
      <c r="C9" s="306"/>
      <c r="D9" s="306"/>
      <c r="E9" s="306"/>
      <c r="F9" s="306"/>
      <c r="G9" s="306"/>
      <c r="H9" s="306"/>
      <c r="I9" s="306"/>
      <c r="J9" s="306"/>
      <c r="K9" s="306"/>
      <c r="L9" s="306"/>
      <c r="M9" s="306"/>
      <c r="N9" s="306"/>
      <c r="O9" s="306"/>
      <c r="P9" s="306"/>
      <c r="Q9" s="306"/>
    </row>
    <row r="10" spans="1:20" ht="15.75" customHeight="1">
      <c r="A10" s="19"/>
      <c r="B10" s="19"/>
      <c r="C10" s="19"/>
      <c r="D10" s="19"/>
      <c r="E10" s="19"/>
      <c r="F10" s="19"/>
      <c r="G10" s="19"/>
      <c r="H10" s="19"/>
      <c r="I10" s="19"/>
      <c r="J10" s="19"/>
      <c r="K10" s="19"/>
      <c r="L10" s="19"/>
      <c r="M10" s="19"/>
      <c r="N10" s="19"/>
      <c r="O10" s="19"/>
      <c r="P10" s="19"/>
      <c r="Q10" s="19"/>
    </row>
    <row r="11" spans="1:20" ht="15.75" customHeight="1">
      <c r="A11" s="379" t="s">
        <v>4</v>
      </c>
      <c r="B11" s="379"/>
      <c r="C11" s="379"/>
      <c r="D11" s="379"/>
      <c r="E11" s="379"/>
      <c r="F11" s="379"/>
      <c r="G11" s="379"/>
      <c r="H11" s="379"/>
      <c r="I11" s="379"/>
      <c r="J11" s="379"/>
      <c r="K11" s="379"/>
      <c r="L11" s="379"/>
      <c r="M11" s="379"/>
      <c r="N11" s="379"/>
      <c r="O11" s="379"/>
      <c r="P11" s="379"/>
      <c r="Q11" s="379"/>
    </row>
    <row r="12" spans="1:20" s="19" customFormat="1" ht="15.75" customHeight="1">
      <c r="A12" s="306" t="s">
        <v>5</v>
      </c>
      <c r="B12" s="306"/>
      <c r="C12" s="306"/>
      <c r="D12" s="306"/>
      <c r="E12" s="306"/>
      <c r="F12" s="306"/>
      <c r="G12" s="306"/>
      <c r="H12" s="306"/>
      <c r="I12" s="306"/>
      <c r="J12" s="306"/>
      <c r="K12" s="306"/>
      <c r="L12" s="306"/>
      <c r="M12" s="306"/>
      <c r="N12" s="306"/>
      <c r="O12" s="306"/>
      <c r="P12" s="306"/>
      <c r="Q12" s="306"/>
    </row>
    <row r="13" spans="1:20" s="19" customFormat="1" ht="15.75" customHeight="1">
      <c r="A13" s="306" t="s">
        <v>6</v>
      </c>
      <c r="B13" s="306"/>
      <c r="C13" s="306"/>
      <c r="D13" s="306"/>
      <c r="E13" s="306"/>
      <c r="F13" s="306"/>
      <c r="G13" s="306"/>
      <c r="H13" s="306"/>
      <c r="I13" s="306"/>
      <c r="J13" s="306"/>
      <c r="K13" s="306"/>
      <c r="L13" s="306"/>
      <c r="M13" s="306"/>
      <c r="N13" s="306"/>
      <c r="O13" s="306"/>
      <c r="P13" s="306"/>
      <c r="Q13" s="306"/>
    </row>
    <row r="14" spans="1:20" s="19" customFormat="1" ht="15.75" customHeight="1">
      <c r="A14" s="306" t="s">
        <v>7</v>
      </c>
      <c r="B14" s="321"/>
      <c r="C14" s="321"/>
      <c r="D14" s="321"/>
      <c r="E14" s="321"/>
      <c r="F14" s="321"/>
      <c r="G14" s="321"/>
      <c r="H14" s="321"/>
      <c r="I14" s="321"/>
      <c r="J14" s="321"/>
      <c r="K14" s="321"/>
      <c r="L14" s="321"/>
      <c r="M14" s="321"/>
      <c r="N14" s="321"/>
      <c r="O14" s="321"/>
      <c r="P14" s="321"/>
      <c r="Q14" s="321"/>
    </row>
    <row r="15" spans="1:20" s="19" customFormat="1" ht="15.75" customHeight="1">
      <c r="A15" s="306" t="s">
        <v>238</v>
      </c>
      <c r="B15" s="321"/>
      <c r="C15" s="321"/>
      <c r="D15" s="321"/>
      <c r="E15" s="321"/>
      <c r="F15" s="321"/>
      <c r="G15" s="321"/>
      <c r="H15" s="321"/>
      <c r="I15" s="321"/>
      <c r="J15" s="321"/>
      <c r="K15" s="321"/>
      <c r="L15" s="321"/>
      <c r="M15" s="321"/>
      <c r="N15" s="321"/>
      <c r="O15" s="321"/>
      <c r="P15" s="321"/>
      <c r="Q15" s="321"/>
    </row>
    <row r="16" spans="1:20" s="19" customFormat="1" ht="15.75" customHeight="1"/>
    <row r="17" spans="1:18" ht="15.75" customHeight="1">
      <c r="A17" s="19"/>
      <c r="B17" s="19"/>
      <c r="D17" s="24"/>
      <c r="E17" s="24"/>
      <c r="G17" s="19"/>
      <c r="M17" s="19"/>
      <c r="N17" s="19"/>
      <c r="O17" s="19"/>
      <c r="Q17" s="19"/>
    </row>
    <row r="18" spans="1:18" ht="15.75" customHeight="1">
      <c r="A18" s="216" t="s">
        <v>8</v>
      </c>
      <c r="B18" s="216"/>
      <c r="C18" s="216"/>
      <c r="D18" s="216"/>
      <c r="E18" s="216"/>
      <c r="F18" s="216"/>
      <c r="G18" s="216"/>
      <c r="H18" s="216"/>
      <c r="I18" s="216"/>
      <c r="J18" s="216"/>
      <c r="K18" s="216"/>
      <c r="L18" s="216"/>
      <c r="M18" s="216"/>
      <c r="N18" s="216"/>
      <c r="O18" s="216"/>
    </row>
    <row r="19" spans="1:18" ht="15.75" customHeight="1">
      <c r="A19" s="193" t="s">
        <v>9</v>
      </c>
      <c r="B19" s="358"/>
      <c r="C19" s="25" t="s">
        <v>10</v>
      </c>
      <c r="D19" s="25" t="s">
        <v>11</v>
      </c>
      <c r="E19" s="1"/>
      <c r="F19" s="25" t="s">
        <v>12</v>
      </c>
      <c r="G19" s="1"/>
      <c r="H19" s="25" t="s">
        <v>13</v>
      </c>
      <c r="I19" s="26"/>
      <c r="J19" s="26"/>
      <c r="K19" s="26"/>
      <c r="L19" s="26"/>
      <c r="M19" s="26"/>
      <c r="N19" s="26"/>
      <c r="O19" s="26"/>
      <c r="P19" s="26"/>
      <c r="Q19" s="27"/>
      <c r="R19" s="114" t="str">
        <f>IF(OR(E19="",G19="",C20="",C21="",C22="",N22="",D23="",M23="",G24=""),"←未入力欄があります！　全ての欄に入力してください","")</f>
        <v>←未入力欄があります！　全ての欄に入力してください</v>
      </c>
    </row>
    <row r="20" spans="1:18" ht="15.75" customHeight="1">
      <c r="A20" s="193" t="s">
        <v>14</v>
      </c>
      <c r="B20" s="242"/>
      <c r="C20" s="371"/>
      <c r="D20" s="369"/>
      <c r="E20" s="369"/>
      <c r="F20" s="369"/>
      <c r="G20" s="369"/>
      <c r="H20" s="369"/>
      <c r="I20" s="369"/>
      <c r="J20" s="369"/>
      <c r="K20" s="369"/>
      <c r="L20" s="369"/>
      <c r="M20" s="369"/>
      <c r="N20" s="369"/>
      <c r="O20" s="369"/>
      <c r="P20" s="369"/>
      <c r="Q20" s="370"/>
      <c r="R20" s="28"/>
    </row>
    <row r="21" spans="1:18" ht="15.75" customHeight="1">
      <c r="A21" s="193" t="s">
        <v>15</v>
      </c>
      <c r="B21" s="242"/>
      <c r="C21" s="371"/>
      <c r="D21" s="369"/>
      <c r="E21" s="369"/>
      <c r="F21" s="369"/>
      <c r="G21" s="369"/>
      <c r="H21" s="369"/>
      <c r="I21" s="369"/>
      <c r="J21" s="369"/>
      <c r="K21" s="369"/>
      <c r="L21" s="369"/>
      <c r="M21" s="369"/>
      <c r="N21" s="369"/>
      <c r="O21" s="369"/>
      <c r="P21" s="369"/>
      <c r="Q21" s="370"/>
      <c r="R21" s="28"/>
    </row>
    <row r="22" spans="1:18" ht="15.75" customHeight="1">
      <c r="A22" s="193" t="s">
        <v>213</v>
      </c>
      <c r="B22" s="358"/>
      <c r="C22" s="282"/>
      <c r="D22" s="372"/>
      <c r="E22" s="372"/>
      <c r="F22" s="372"/>
      <c r="G22" s="372"/>
      <c r="H22" s="372"/>
      <c r="I22" s="372"/>
      <c r="J22" s="372"/>
      <c r="K22" s="373"/>
      <c r="L22" s="193" t="s">
        <v>16</v>
      </c>
      <c r="M22" s="358"/>
      <c r="N22" s="374"/>
      <c r="O22" s="375"/>
      <c r="P22" s="375"/>
      <c r="Q22" s="376"/>
    </row>
    <row r="23" spans="1:18" ht="15.75" customHeight="1">
      <c r="A23" s="351" t="s">
        <v>17</v>
      </c>
      <c r="B23" s="365"/>
      <c r="C23" s="29" t="s">
        <v>18</v>
      </c>
      <c r="D23" s="367"/>
      <c r="E23" s="298"/>
      <c r="F23" s="298"/>
      <c r="G23" s="298"/>
      <c r="H23" s="298"/>
      <c r="I23" s="298"/>
      <c r="J23" s="298"/>
      <c r="K23" s="299"/>
      <c r="L23" s="30" t="s">
        <v>19</v>
      </c>
      <c r="M23" s="368"/>
      <c r="N23" s="369"/>
      <c r="O23" s="369"/>
      <c r="P23" s="369"/>
      <c r="Q23" s="370"/>
    </row>
    <row r="24" spans="1:18" ht="15.75" customHeight="1">
      <c r="A24" s="352"/>
      <c r="B24" s="366"/>
      <c r="C24" s="212" t="s">
        <v>20</v>
      </c>
      <c r="D24" s="229"/>
      <c r="E24" s="229"/>
      <c r="F24" s="229"/>
      <c r="G24" s="368"/>
      <c r="H24" s="369"/>
      <c r="I24" s="369"/>
      <c r="J24" s="369"/>
      <c r="K24" s="369"/>
      <c r="L24" s="369"/>
      <c r="M24" s="369"/>
      <c r="N24" s="369"/>
      <c r="O24" s="369"/>
      <c r="P24" s="369"/>
      <c r="Q24" s="370"/>
    </row>
    <row r="25" spans="1:18" ht="15.75" customHeight="1">
      <c r="A25" s="22"/>
      <c r="B25" s="31"/>
      <c r="C25" s="31"/>
      <c r="D25" s="31"/>
      <c r="E25" s="31"/>
      <c r="F25" s="31"/>
      <c r="G25" s="31"/>
      <c r="H25" s="31"/>
      <c r="I25" s="31"/>
      <c r="J25" s="31"/>
      <c r="K25" s="31"/>
      <c r="L25" s="31"/>
      <c r="M25" s="31"/>
      <c r="N25" s="31"/>
      <c r="O25" s="31"/>
    </row>
    <row r="26" spans="1:18" ht="15.75" customHeight="1">
      <c r="A26" s="215" t="s">
        <v>214</v>
      </c>
      <c r="B26" s="215"/>
      <c r="C26" s="215"/>
      <c r="D26" s="215"/>
      <c r="E26" s="215"/>
      <c r="F26" s="215"/>
      <c r="G26" s="215"/>
      <c r="H26" s="215"/>
      <c r="I26" s="215"/>
      <c r="J26" s="215"/>
      <c r="K26" s="215"/>
      <c r="L26" s="215"/>
      <c r="M26" s="215"/>
      <c r="N26" s="215"/>
      <c r="O26" s="215"/>
    </row>
    <row r="27" spans="1:18" ht="15.75" customHeight="1">
      <c r="A27" s="147" t="s">
        <v>239</v>
      </c>
      <c r="B27" s="321"/>
      <c r="C27" s="321"/>
      <c r="D27" s="321"/>
      <c r="E27" s="321"/>
      <c r="F27" s="321"/>
      <c r="G27" s="321"/>
      <c r="H27" s="321"/>
      <c r="I27" s="321"/>
      <c r="J27" s="321"/>
      <c r="K27" s="321"/>
      <c r="L27" s="321"/>
      <c r="M27" s="321"/>
      <c r="N27" s="321"/>
      <c r="O27" s="321"/>
      <c r="P27" s="321"/>
      <c r="Q27" s="321"/>
    </row>
    <row r="28" spans="1:18" ht="15.75" customHeight="1">
      <c r="A28" s="147" t="s">
        <v>21</v>
      </c>
      <c r="B28" s="321"/>
      <c r="C28" s="321"/>
      <c r="D28" s="321"/>
      <c r="E28" s="321"/>
      <c r="F28" s="321"/>
      <c r="G28" s="321"/>
      <c r="H28" s="321"/>
      <c r="I28" s="321"/>
      <c r="J28" s="321"/>
      <c r="K28" s="321"/>
      <c r="L28" s="321"/>
      <c r="M28" s="321"/>
      <c r="N28" s="321"/>
      <c r="O28" s="321"/>
      <c r="P28" s="321"/>
      <c r="Q28" s="321"/>
    </row>
    <row r="29" spans="1:18" ht="15.75" customHeight="1">
      <c r="A29" s="361" t="s">
        <v>22</v>
      </c>
      <c r="B29" s="361"/>
      <c r="C29" s="361"/>
      <c r="D29" s="361"/>
      <c r="E29" s="361"/>
      <c r="F29" s="361"/>
      <c r="G29" s="361"/>
      <c r="H29" s="361"/>
      <c r="I29" s="361"/>
      <c r="J29" s="361"/>
      <c r="K29" s="361"/>
      <c r="L29" s="361"/>
      <c r="M29" s="361"/>
      <c r="N29" s="361"/>
      <c r="O29" s="361"/>
      <c r="P29" s="361"/>
      <c r="Q29" s="361"/>
    </row>
    <row r="30" spans="1:18" ht="15.75" customHeight="1">
      <c r="A30" s="361" t="s">
        <v>23</v>
      </c>
      <c r="B30" s="362"/>
      <c r="C30" s="362"/>
      <c r="D30" s="362"/>
      <c r="E30" s="362"/>
      <c r="F30" s="362"/>
      <c r="G30" s="362"/>
      <c r="H30" s="362"/>
      <c r="I30" s="362"/>
      <c r="J30" s="362"/>
      <c r="K30" s="362"/>
      <c r="L30" s="362"/>
      <c r="M30" s="362"/>
      <c r="N30" s="362"/>
      <c r="O30" s="362"/>
      <c r="P30" s="362"/>
      <c r="Q30" s="362"/>
    </row>
    <row r="31" spans="1:18" ht="15.75" customHeight="1">
      <c r="A31" s="363" t="s">
        <v>24</v>
      </c>
      <c r="B31" s="364"/>
      <c r="C31" s="364"/>
      <c r="D31" s="364"/>
      <c r="E31" s="364"/>
      <c r="F31" s="364"/>
      <c r="G31" s="364"/>
      <c r="H31" s="364"/>
      <c r="I31" s="364"/>
      <c r="J31" s="364"/>
      <c r="K31" s="364"/>
      <c r="L31" s="364"/>
      <c r="M31" s="364"/>
      <c r="N31" s="364"/>
      <c r="O31" s="364"/>
      <c r="P31" s="364"/>
      <c r="Q31" s="364"/>
    </row>
    <row r="32" spans="1:18" ht="15.75" customHeight="1">
      <c r="A32" s="147" t="s">
        <v>240</v>
      </c>
      <c r="B32" s="321"/>
      <c r="C32" s="321"/>
      <c r="D32" s="321"/>
      <c r="E32" s="321"/>
      <c r="F32" s="321"/>
      <c r="G32" s="321"/>
      <c r="H32" s="321"/>
      <c r="I32" s="321"/>
      <c r="J32" s="321"/>
      <c r="K32" s="321"/>
      <c r="L32" s="321"/>
      <c r="M32" s="321"/>
      <c r="N32" s="321"/>
      <c r="O32" s="321"/>
      <c r="P32" s="321"/>
      <c r="Q32" s="321"/>
    </row>
    <row r="33" spans="1:18" s="130" customFormat="1" ht="15.75" customHeight="1">
      <c r="A33" s="147" t="s">
        <v>234</v>
      </c>
      <c r="B33" s="321"/>
      <c r="C33" s="321"/>
      <c r="D33" s="321"/>
      <c r="E33" s="321"/>
      <c r="F33" s="321"/>
      <c r="G33" s="321"/>
      <c r="H33" s="321"/>
      <c r="I33" s="321"/>
      <c r="J33" s="321"/>
      <c r="K33" s="321"/>
      <c r="L33" s="321"/>
      <c r="M33" s="321"/>
      <c r="N33" s="321"/>
      <c r="O33" s="321"/>
      <c r="P33" s="321"/>
      <c r="Q33" s="321"/>
    </row>
    <row r="34" spans="1:18" ht="15.75" customHeight="1">
      <c r="A34" s="138"/>
      <c r="B34" s="132"/>
      <c r="C34" s="132"/>
      <c r="D34" s="132"/>
      <c r="E34" s="132"/>
      <c r="F34" s="132"/>
      <c r="G34" s="132"/>
      <c r="H34" s="132"/>
      <c r="I34" s="132"/>
      <c r="J34" s="132"/>
      <c r="K34" s="132"/>
      <c r="L34" s="132"/>
      <c r="M34" s="132"/>
      <c r="N34" s="132"/>
      <c r="O34" s="132"/>
      <c r="P34" s="132"/>
      <c r="Q34" s="132"/>
    </row>
    <row r="35" spans="1:18" ht="15.75" customHeight="1">
      <c r="A35" s="212" t="s">
        <v>241</v>
      </c>
      <c r="B35" s="213"/>
      <c r="C35" s="213"/>
      <c r="D35" s="213"/>
      <c r="E35" s="213"/>
      <c r="F35" s="213"/>
      <c r="G35" s="213"/>
      <c r="H35" s="213"/>
      <c r="I35" s="213"/>
      <c r="J35" s="213"/>
      <c r="K35" s="246"/>
      <c r="L35" s="2" t="s">
        <v>25</v>
      </c>
      <c r="M35" s="2" t="s">
        <v>26</v>
      </c>
      <c r="N35" s="32"/>
      <c r="O35" s="33"/>
      <c r="P35" s="33"/>
      <c r="Q35" s="132"/>
      <c r="R35" s="115" t="str">
        <f>IF(AND(L35="□有",M35="□無"),"←未選択です！　「有」又は「無」を選択してください。","")</f>
        <v>←未選択です！　「有」又は「無」を選択してください。</v>
      </c>
    </row>
    <row r="36" spans="1:18" ht="15.75" customHeight="1">
      <c r="A36" s="212" t="s">
        <v>235</v>
      </c>
      <c r="B36" s="213"/>
      <c r="C36" s="213"/>
      <c r="D36" s="213"/>
      <c r="E36" s="213"/>
      <c r="F36" s="213"/>
      <c r="G36" s="213"/>
      <c r="H36" s="213"/>
      <c r="I36" s="213"/>
      <c r="J36" s="213"/>
      <c r="K36" s="246"/>
      <c r="L36" s="2" t="s">
        <v>25</v>
      </c>
      <c r="M36" s="2" t="s">
        <v>26</v>
      </c>
      <c r="N36" s="132"/>
      <c r="O36" s="132"/>
      <c r="P36" s="132"/>
      <c r="Q36" s="132"/>
      <c r="R36" s="115" t="str">
        <f>IF(AND(L36="□有",M36="□無"),"←未選択です！　「有」又は「無」を選択してください。","")</f>
        <v>←未選択です！　「有」又は「無」を選択してください。</v>
      </c>
    </row>
    <row r="37" spans="1:18" ht="15.75" customHeight="1">
      <c r="A37" s="31"/>
      <c r="B37" s="31"/>
      <c r="C37" s="31"/>
      <c r="D37" s="31"/>
      <c r="E37" s="31"/>
      <c r="F37" s="31"/>
      <c r="G37" s="31"/>
      <c r="H37" s="31"/>
      <c r="I37" s="31"/>
      <c r="J37" s="31"/>
      <c r="K37" s="31"/>
    </row>
    <row r="38" spans="1:18" ht="15.75" customHeight="1">
      <c r="A38" s="31"/>
      <c r="B38" s="31"/>
      <c r="C38" s="31"/>
      <c r="D38" s="31"/>
      <c r="E38" s="31"/>
      <c r="F38" s="31"/>
      <c r="G38" s="31"/>
      <c r="H38" s="31"/>
      <c r="I38" s="31"/>
      <c r="J38" s="31"/>
      <c r="K38" s="31"/>
    </row>
    <row r="39" spans="1:18" ht="15.75" customHeight="1">
      <c r="A39" s="31"/>
      <c r="B39" s="31"/>
      <c r="C39" s="31"/>
      <c r="D39" s="31"/>
      <c r="E39" s="31"/>
      <c r="F39" s="31"/>
      <c r="G39" s="31"/>
      <c r="H39" s="31"/>
      <c r="I39" s="31"/>
      <c r="J39" s="31"/>
      <c r="K39" s="31"/>
    </row>
    <row r="40" spans="1:18" ht="15.75" customHeight="1">
      <c r="A40" s="31"/>
      <c r="B40" s="31"/>
      <c r="C40" s="31"/>
      <c r="D40" s="31"/>
      <c r="E40" s="31"/>
      <c r="F40" s="31"/>
      <c r="G40" s="31"/>
      <c r="H40" s="31"/>
      <c r="I40" s="31"/>
      <c r="J40" s="31"/>
      <c r="K40" s="31"/>
    </row>
    <row r="41" spans="1:18" ht="15.75" customHeight="1">
      <c r="A41" s="31"/>
      <c r="B41" s="31"/>
      <c r="C41" s="31"/>
      <c r="D41" s="31"/>
      <c r="E41" s="31"/>
      <c r="F41" s="31"/>
      <c r="G41" s="31"/>
      <c r="H41" s="31"/>
      <c r="I41" s="31"/>
      <c r="J41" s="31"/>
      <c r="K41" s="31"/>
    </row>
    <row r="42" spans="1:18" ht="15.75" customHeight="1">
      <c r="A42" s="31"/>
      <c r="B42" s="31"/>
      <c r="C42" s="31"/>
      <c r="D42" s="31"/>
      <c r="E42" s="31"/>
      <c r="F42" s="31"/>
      <c r="G42" s="31"/>
      <c r="H42" s="31"/>
      <c r="I42" s="31"/>
      <c r="J42" s="31"/>
      <c r="K42" s="31"/>
    </row>
    <row r="43" spans="1:18" ht="15.75" customHeight="1">
      <c r="A43" s="31"/>
      <c r="B43" s="31"/>
      <c r="C43" s="31"/>
      <c r="D43" s="31"/>
      <c r="E43" s="31"/>
      <c r="F43" s="31"/>
      <c r="G43" s="31"/>
      <c r="H43" s="31"/>
      <c r="I43" s="31"/>
      <c r="J43" s="31"/>
      <c r="K43" s="31"/>
    </row>
    <row r="44" spans="1:18" ht="15.75" customHeight="1">
      <c r="A44" s="31"/>
      <c r="B44" s="31"/>
      <c r="C44" s="31"/>
      <c r="D44" s="31"/>
      <c r="E44" s="31"/>
      <c r="F44" s="31"/>
      <c r="G44" s="31"/>
      <c r="H44" s="31"/>
      <c r="I44" s="31"/>
      <c r="J44" s="31"/>
      <c r="K44" s="31"/>
    </row>
    <row r="45" spans="1:18" ht="15.75" customHeight="1">
      <c r="A45" s="31"/>
      <c r="B45" s="31"/>
      <c r="C45" s="31"/>
      <c r="D45" s="31"/>
      <c r="E45" s="31"/>
      <c r="F45" s="31"/>
      <c r="G45" s="31"/>
      <c r="H45" s="31"/>
      <c r="I45" s="31"/>
      <c r="J45" s="31"/>
      <c r="K45" s="31"/>
    </row>
    <row r="46" spans="1:18" ht="15.75" customHeight="1">
      <c r="A46" s="31"/>
      <c r="B46" s="31"/>
      <c r="C46" s="31"/>
      <c r="D46" s="31"/>
      <c r="E46" s="31"/>
      <c r="F46" s="31"/>
      <c r="G46" s="31"/>
      <c r="H46" s="31"/>
      <c r="I46" s="31"/>
      <c r="J46" s="31"/>
      <c r="K46" s="31"/>
    </row>
    <row r="47" spans="1:18" ht="15.75" customHeight="1">
      <c r="A47" s="31"/>
      <c r="B47" s="31"/>
      <c r="C47" s="31"/>
      <c r="D47" s="31"/>
      <c r="E47" s="31"/>
      <c r="F47" s="31"/>
      <c r="G47" s="31"/>
      <c r="H47" s="31"/>
      <c r="I47" s="31"/>
      <c r="J47" s="31"/>
      <c r="K47" s="31"/>
    </row>
    <row r="48" spans="1:18" ht="15.75" customHeight="1">
      <c r="A48" s="31"/>
      <c r="B48" s="31"/>
      <c r="C48" s="31"/>
      <c r="D48" s="31"/>
      <c r="E48" s="31"/>
      <c r="F48" s="31"/>
      <c r="G48" s="31"/>
      <c r="H48" s="31"/>
      <c r="I48" s="31"/>
      <c r="J48" s="31"/>
      <c r="K48" s="31"/>
    </row>
    <row r="49" spans="1:17" ht="15.75" customHeight="1">
      <c r="A49" s="34"/>
      <c r="B49" s="34"/>
      <c r="C49" s="34"/>
      <c r="D49" s="34"/>
      <c r="E49" s="34"/>
      <c r="F49" s="34"/>
      <c r="G49" s="34"/>
      <c r="H49" s="34"/>
      <c r="I49" s="34"/>
      <c r="J49" s="34"/>
      <c r="K49" s="34"/>
    </row>
    <row r="50" spans="1:17" ht="15.75" customHeight="1">
      <c r="A50" s="34"/>
      <c r="B50" s="34"/>
      <c r="C50" s="34"/>
      <c r="D50" s="34"/>
      <c r="E50" s="34"/>
      <c r="F50" s="34"/>
      <c r="G50" s="34"/>
      <c r="H50" s="149"/>
      <c r="I50" s="149"/>
      <c r="J50" s="34"/>
      <c r="K50" s="34"/>
    </row>
    <row r="51" spans="1:17" ht="15.75" customHeight="1">
      <c r="A51" s="22"/>
      <c r="B51" s="31"/>
      <c r="C51" s="31"/>
      <c r="D51" s="31"/>
      <c r="E51" s="31"/>
      <c r="F51" s="31"/>
      <c r="G51" s="31"/>
      <c r="J51" s="31"/>
      <c r="K51" s="31"/>
      <c r="L51" s="31"/>
      <c r="M51" s="31"/>
      <c r="N51" s="31"/>
      <c r="O51" s="31"/>
    </row>
    <row r="52" spans="1:17" ht="15.75" customHeight="1">
      <c r="A52" s="215" t="s">
        <v>27</v>
      </c>
      <c r="B52" s="215"/>
      <c r="C52" s="215"/>
      <c r="D52" s="215"/>
      <c r="E52" s="215"/>
      <c r="F52" s="215"/>
      <c r="G52" s="215"/>
      <c r="H52" s="215"/>
      <c r="I52" s="215"/>
      <c r="J52" s="215"/>
      <c r="K52" s="215"/>
      <c r="L52" s="215"/>
      <c r="M52" s="215"/>
      <c r="N52" s="215"/>
      <c r="O52" s="215"/>
      <c r="P52" s="215"/>
      <c r="Q52" s="215"/>
    </row>
    <row r="53" spans="1:17" ht="15.75" customHeight="1">
      <c r="A53" s="147" t="s">
        <v>215</v>
      </c>
      <c r="B53" s="147"/>
      <c r="C53" s="147"/>
      <c r="D53" s="147"/>
      <c r="E53" s="147"/>
      <c r="F53" s="147"/>
      <c r="G53" s="147"/>
      <c r="H53" s="147"/>
      <c r="I53" s="147"/>
      <c r="J53" s="147"/>
      <c r="K53" s="147"/>
      <c r="L53" s="147"/>
      <c r="M53" s="147"/>
      <c r="N53" s="147"/>
      <c r="O53" s="147"/>
      <c r="P53" s="147"/>
      <c r="Q53" s="147"/>
    </row>
    <row r="54" spans="1:17" ht="15.75" customHeight="1">
      <c r="A54" s="31" t="s">
        <v>28</v>
      </c>
      <c r="B54" s="35"/>
      <c r="C54" s="35"/>
      <c r="D54" s="35"/>
      <c r="E54" s="35"/>
      <c r="F54" s="35"/>
      <c r="G54" s="35"/>
      <c r="H54" s="35"/>
      <c r="I54" s="35"/>
      <c r="J54" s="35"/>
      <c r="K54" s="35"/>
      <c r="L54" s="35"/>
      <c r="M54" s="35"/>
      <c r="N54" s="35"/>
      <c r="O54" s="35"/>
      <c r="P54" s="35"/>
      <c r="Q54" s="35"/>
    </row>
    <row r="55" spans="1:17" ht="15.75" customHeight="1">
      <c r="A55" s="31" t="s">
        <v>29</v>
      </c>
      <c r="B55" s="35"/>
      <c r="C55" s="35"/>
      <c r="D55" s="35"/>
      <c r="E55" s="35"/>
      <c r="F55" s="35"/>
      <c r="G55" s="35"/>
      <c r="H55" s="35"/>
      <c r="I55" s="35"/>
      <c r="J55" s="35"/>
      <c r="K55" s="35"/>
      <c r="L55" s="35"/>
      <c r="M55" s="35"/>
      <c r="N55" s="35"/>
      <c r="O55" s="35"/>
      <c r="P55" s="35"/>
      <c r="Q55" s="35"/>
    </row>
    <row r="56" spans="1:17" ht="15.75" customHeight="1">
      <c r="A56" s="36"/>
      <c r="B56" s="37"/>
      <c r="C56" s="37"/>
      <c r="D56" s="37"/>
      <c r="E56" s="37"/>
      <c r="F56" s="37"/>
      <c r="G56" s="37"/>
      <c r="H56" s="37"/>
      <c r="I56" s="37"/>
      <c r="J56" s="37"/>
      <c r="K56" s="37"/>
      <c r="L56" s="37"/>
      <c r="M56" s="37"/>
      <c r="N56" s="37"/>
      <c r="O56" s="357" t="s">
        <v>30</v>
      </c>
      <c r="P56" s="240"/>
      <c r="Q56" s="358"/>
    </row>
    <row r="57" spans="1:17" ht="15.75" customHeight="1">
      <c r="A57" s="323" t="s">
        <v>31</v>
      </c>
      <c r="B57" s="324"/>
      <c r="C57" s="324"/>
      <c r="D57" s="324"/>
      <c r="E57" s="324"/>
      <c r="F57" s="324"/>
      <c r="G57" s="324"/>
      <c r="H57" s="324"/>
      <c r="I57" s="324"/>
      <c r="J57" s="324"/>
      <c r="K57" s="324"/>
      <c r="L57" s="324"/>
      <c r="M57" s="324"/>
      <c r="N57" s="325"/>
      <c r="O57" s="359" t="s">
        <v>32</v>
      </c>
      <c r="P57" s="359"/>
      <c r="Q57" s="360" t="s">
        <v>33</v>
      </c>
    </row>
    <row r="58" spans="1:17" ht="15.75" customHeight="1">
      <c r="A58" s="38"/>
      <c r="B58" s="39"/>
      <c r="C58" s="39"/>
      <c r="D58" s="39"/>
      <c r="E58" s="39"/>
      <c r="F58" s="39"/>
      <c r="G58" s="39"/>
      <c r="H58" s="39"/>
      <c r="I58" s="39"/>
      <c r="J58" s="39"/>
      <c r="K58" s="39"/>
      <c r="L58" s="39"/>
      <c r="M58" s="39"/>
      <c r="N58" s="40"/>
      <c r="O58" s="359"/>
      <c r="P58" s="359"/>
      <c r="Q58" s="207"/>
    </row>
    <row r="59" spans="1:17" ht="15.75" customHeight="1">
      <c r="A59" s="342" t="s">
        <v>34</v>
      </c>
      <c r="B59" s="342"/>
      <c r="C59" s="342"/>
      <c r="D59" s="342"/>
      <c r="E59" s="342"/>
      <c r="F59" s="342"/>
      <c r="G59" s="342"/>
      <c r="H59" s="342"/>
      <c r="I59" s="342"/>
      <c r="J59" s="342"/>
      <c r="K59" s="342"/>
      <c r="L59" s="342"/>
      <c r="M59" s="342"/>
      <c r="N59" s="342"/>
      <c r="O59" s="350">
        <v>1</v>
      </c>
      <c r="P59" s="338"/>
      <c r="Q59" s="41"/>
    </row>
    <row r="60" spans="1:17" ht="15.75" customHeight="1">
      <c r="A60" s="356" t="s">
        <v>35</v>
      </c>
      <c r="B60" s="356"/>
      <c r="C60" s="356"/>
      <c r="D60" s="356"/>
      <c r="E60" s="356"/>
      <c r="F60" s="356"/>
      <c r="G60" s="356"/>
      <c r="H60" s="356"/>
      <c r="I60" s="356"/>
      <c r="J60" s="356"/>
      <c r="K60" s="356"/>
      <c r="L60" s="356"/>
      <c r="M60" s="356"/>
      <c r="N60" s="356"/>
      <c r="O60" s="351">
        <v>2</v>
      </c>
      <c r="P60" s="347"/>
      <c r="Q60" s="42"/>
    </row>
    <row r="61" spans="1:17" ht="15.75" customHeight="1">
      <c r="A61" s="342" t="s">
        <v>36</v>
      </c>
      <c r="B61" s="342"/>
      <c r="C61" s="342"/>
      <c r="D61" s="342"/>
      <c r="E61" s="342"/>
      <c r="F61" s="342"/>
      <c r="G61" s="342"/>
      <c r="H61" s="342"/>
      <c r="I61" s="342"/>
      <c r="J61" s="342"/>
      <c r="K61" s="342"/>
      <c r="L61" s="342"/>
      <c r="M61" s="342"/>
      <c r="N61" s="342"/>
      <c r="O61" s="350">
        <v>3</v>
      </c>
      <c r="P61" s="338"/>
      <c r="Q61" s="42"/>
    </row>
    <row r="62" spans="1:17" ht="15.75" customHeight="1">
      <c r="A62" s="342" t="s">
        <v>37</v>
      </c>
      <c r="B62" s="342"/>
      <c r="C62" s="342"/>
      <c r="D62" s="342"/>
      <c r="E62" s="342"/>
      <c r="F62" s="342"/>
      <c r="G62" s="342"/>
      <c r="H62" s="342"/>
      <c r="I62" s="342"/>
      <c r="J62" s="342"/>
      <c r="K62" s="342"/>
      <c r="L62" s="342"/>
      <c r="M62" s="342"/>
      <c r="N62" s="342"/>
      <c r="O62" s="350">
        <v>4</v>
      </c>
      <c r="P62" s="338"/>
      <c r="Q62" s="42"/>
    </row>
    <row r="63" spans="1:17" ht="15.75" customHeight="1">
      <c r="A63" s="335" t="s">
        <v>38</v>
      </c>
      <c r="B63" s="335"/>
      <c r="C63" s="335"/>
      <c r="D63" s="335"/>
      <c r="E63" s="335"/>
      <c r="F63" s="335"/>
      <c r="G63" s="335"/>
      <c r="H63" s="335"/>
      <c r="I63" s="335"/>
      <c r="J63" s="335"/>
      <c r="K63" s="335"/>
      <c r="L63" s="335"/>
      <c r="M63" s="335"/>
      <c r="N63" s="335"/>
      <c r="O63" s="350">
        <v>5</v>
      </c>
      <c r="P63" s="338"/>
      <c r="Q63" s="42"/>
    </row>
    <row r="64" spans="1:17" ht="15.75" customHeight="1">
      <c r="A64" s="344" t="s">
        <v>39</v>
      </c>
      <c r="B64" s="344"/>
      <c r="C64" s="344"/>
      <c r="D64" s="344"/>
      <c r="E64" s="344"/>
      <c r="F64" s="344"/>
      <c r="G64" s="344"/>
      <c r="H64" s="344"/>
      <c r="I64" s="344"/>
      <c r="J64" s="344"/>
      <c r="K64" s="344"/>
      <c r="L64" s="344"/>
      <c r="M64" s="344"/>
      <c r="N64" s="344"/>
      <c r="O64" s="351">
        <v>6</v>
      </c>
      <c r="P64" s="347"/>
      <c r="Q64" s="42"/>
    </row>
    <row r="65" spans="1:17" ht="15.75" customHeight="1">
      <c r="A65" s="354" t="s">
        <v>40</v>
      </c>
      <c r="B65" s="354"/>
      <c r="C65" s="354"/>
      <c r="D65" s="354"/>
      <c r="E65" s="354"/>
      <c r="F65" s="354"/>
      <c r="G65" s="354"/>
      <c r="H65" s="354"/>
      <c r="I65" s="354"/>
      <c r="J65" s="354"/>
      <c r="K65" s="354"/>
      <c r="L65" s="354"/>
      <c r="M65" s="354"/>
      <c r="N65" s="354"/>
      <c r="O65" s="352"/>
      <c r="P65" s="353"/>
      <c r="Q65" s="42" t="s">
        <v>41</v>
      </c>
    </row>
    <row r="66" spans="1:17" ht="15.75" customHeight="1">
      <c r="A66" s="335" t="s">
        <v>42</v>
      </c>
      <c r="B66" s="335"/>
      <c r="C66" s="335"/>
      <c r="D66" s="335"/>
      <c r="E66" s="335"/>
      <c r="F66" s="335"/>
      <c r="G66" s="335"/>
      <c r="H66" s="335"/>
      <c r="I66" s="335"/>
      <c r="J66" s="335"/>
      <c r="K66" s="335"/>
      <c r="L66" s="335"/>
      <c r="M66" s="335"/>
      <c r="N66" s="335"/>
      <c r="O66" s="350">
        <v>7</v>
      </c>
      <c r="P66" s="338"/>
      <c r="Q66" s="42"/>
    </row>
    <row r="67" spans="1:17" ht="15.75" customHeight="1">
      <c r="A67" s="344" t="s">
        <v>43</v>
      </c>
      <c r="B67" s="344"/>
      <c r="C67" s="344"/>
      <c r="D67" s="344"/>
      <c r="E67" s="344"/>
      <c r="F67" s="344"/>
      <c r="G67" s="344"/>
      <c r="H67" s="344"/>
      <c r="I67" s="344"/>
      <c r="J67" s="344"/>
      <c r="K67" s="344"/>
      <c r="L67" s="344"/>
      <c r="M67" s="344"/>
      <c r="N67" s="344"/>
      <c r="O67" s="351">
        <v>8</v>
      </c>
      <c r="P67" s="347"/>
      <c r="Q67" s="42"/>
    </row>
    <row r="68" spans="1:17" ht="15.75" customHeight="1">
      <c r="A68" s="354" t="s">
        <v>44</v>
      </c>
      <c r="B68" s="355"/>
      <c r="C68" s="355"/>
      <c r="D68" s="355"/>
      <c r="E68" s="355"/>
      <c r="F68" s="355"/>
      <c r="G68" s="355"/>
      <c r="H68" s="355"/>
      <c r="I68" s="355"/>
      <c r="J68" s="355"/>
      <c r="K68" s="355"/>
      <c r="L68" s="355"/>
      <c r="M68" s="355"/>
      <c r="N68" s="355"/>
      <c r="O68" s="352"/>
      <c r="P68" s="353"/>
      <c r="Q68" s="42"/>
    </row>
    <row r="69" spans="1:17" ht="15.75" customHeight="1">
      <c r="A69" s="335" t="s">
        <v>45</v>
      </c>
      <c r="B69" s="335"/>
      <c r="C69" s="335"/>
      <c r="D69" s="335"/>
      <c r="E69" s="335"/>
      <c r="F69" s="335"/>
      <c r="G69" s="335"/>
      <c r="H69" s="335"/>
      <c r="I69" s="335"/>
      <c r="J69" s="335"/>
      <c r="K69" s="335"/>
      <c r="L69" s="335"/>
      <c r="M69" s="335"/>
      <c r="N69" s="335"/>
      <c r="O69" s="350">
        <v>9</v>
      </c>
      <c r="P69" s="338"/>
      <c r="Q69" s="42"/>
    </row>
    <row r="70" spans="1:17" ht="15.75" customHeight="1">
      <c r="A70" s="344" t="s">
        <v>46</v>
      </c>
      <c r="B70" s="344"/>
      <c r="C70" s="344"/>
      <c r="D70" s="344"/>
      <c r="E70" s="344"/>
      <c r="F70" s="344"/>
      <c r="G70" s="344"/>
      <c r="H70" s="344"/>
      <c r="I70" s="344"/>
      <c r="J70" s="344"/>
      <c r="K70" s="344"/>
      <c r="L70" s="344"/>
      <c r="M70" s="344"/>
      <c r="N70" s="344"/>
      <c r="O70" s="345">
        <v>10</v>
      </c>
      <c r="P70" s="347">
        <v>12</v>
      </c>
      <c r="Q70" s="206"/>
    </row>
    <row r="71" spans="1:17" ht="15.75" customHeight="1">
      <c r="A71" s="161" t="s">
        <v>47</v>
      </c>
      <c r="B71" s="348"/>
      <c r="C71" s="348"/>
      <c r="D71" s="348"/>
      <c r="E71" s="348"/>
      <c r="F71" s="348"/>
      <c r="G71" s="348"/>
      <c r="H71" s="348"/>
      <c r="I71" s="348"/>
      <c r="J71" s="348"/>
      <c r="K71" s="348"/>
      <c r="L71" s="348"/>
      <c r="M71" s="348"/>
      <c r="N71" s="349"/>
      <c r="O71" s="346"/>
      <c r="P71" s="275"/>
      <c r="Q71" s="207"/>
    </row>
    <row r="72" spans="1:17" ht="15.75" customHeight="1">
      <c r="A72" s="342" t="s">
        <v>48</v>
      </c>
      <c r="B72" s="342"/>
      <c r="C72" s="342"/>
      <c r="D72" s="342"/>
      <c r="E72" s="342"/>
      <c r="F72" s="342"/>
      <c r="G72" s="342"/>
      <c r="H72" s="342"/>
      <c r="I72" s="342"/>
      <c r="J72" s="342"/>
      <c r="K72" s="342"/>
      <c r="L72" s="342"/>
      <c r="M72" s="342"/>
      <c r="N72" s="342"/>
      <c r="O72" s="350">
        <v>4</v>
      </c>
      <c r="P72" s="338"/>
      <c r="Q72" s="43" t="s">
        <v>49</v>
      </c>
    </row>
    <row r="73" spans="1:17" ht="15.75" customHeight="1">
      <c r="A73" s="342" t="s">
        <v>216</v>
      </c>
      <c r="B73" s="343"/>
      <c r="C73" s="343"/>
      <c r="D73" s="343"/>
      <c r="E73" s="343"/>
      <c r="F73" s="343"/>
      <c r="G73" s="343"/>
      <c r="H73" s="343"/>
      <c r="I73" s="343"/>
      <c r="J73" s="343"/>
      <c r="K73" s="343"/>
      <c r="L73" s="343"/>
      <c r="M73" s="343"/>
      <c r="N73" s="343"/>
      <c r="O73" s="337" t="s">
        <v>50</v>
      </c>
      <c r="P73" s="338"/>
      <c r="Q73" s="44" t="s">
        <v>51</v>
      </c>
    </row>
    <row r="74" spans="1:17" ht="15.75" customHeight="1">
      <c r="A74" s="342" t="s">
        <v>217</v>
      </c>
      <c r="B74" s="343"/>
      <c r="C74" s="343"/>
      <c r="D74" s="343"/>
      <c r="E74" s="343"/>
      <c r="F74" s="343"/>
      <c r="G74" s="343"/>
      <c r="H74" s="343"/>
      <c r="I74" s="343"/>
      <c r="J74" s="343"/>
      <c r="K74" s="343"/>
      <c r="L74" s="343"/>
      <c r="M74" s="343"/>
      <c r="N74" s="343"/>
      <c r="O74" s="337" t="s">
        <v>52</v>
      </c>
      <c r="P74" s="338"/>
      <c r="Q74" s="45"/>
    </row>
    <row r="75" spans="1:17" ht="15.75" customHeight="1">
      <c r="A75" s="335" t="s">
        <v>218</v>
      </c>
      <c r="B75" s="336"/>
      <c r="C75" s="336"/>
      <c r="D75" s="336"/>
      <c r="E75" s="336"/>
      <c r="F75" s="336"/>
      <c r="G75" s="336"/>
      <c r="H75" s="336"/>
      <c r="I75" s="336"/>
      <c r="J75" s="336"/>
      <c r="K75" s="336"/>
      <c r="L75" s="336"/>
      <c r="M75" s="336"/>
      <c r="N75" s="336"/>
      <c r="O75" s="337" t="s">
        <v>53</v>
      </c>
      <c r="P75" s="338"/>
      <c r="Q75" s="44"/>
    </row>
    <row r="76" spans="1:17" ht="15.75" customHeight="1">
      <c r="A76" s="335" t="s">
        <v>219</v>
      </c>
      <c r="B76" s="336"/>
      <c r="C76" s="336"/>
      <c r="D76" s="336"/>
      <c r="E76" s="336"/>
      <c r="F76" s="336"/>
      <c r="G76" s="336"/>
      <c r="H76" s="336"/>
      <c r="I76" s="336"/>
      <c r="J76" s="336"/>
      <c r="K76" s="336"/>
      <c r="L76" s="336"/>
      <c r="M76" s="336"/>
      <c r="N76" s="336"/>
      <c r="O76" s="337" t="s">
        <v>54</v>
      </c>
      <c r="P76" s="338"/>
      <c r="Q76" s="46"/>
    </row>
    <row r="77" spans="1:17" ht="15.75" customHeight="1">
      <c r="A77" s="335" t="s">
        <v>220</v>
      </c>
      <c r="B77" s="336"/>
      <c r="C77" s="336"/>
      <c r="D77" s="336"/>
      <c r="E77" s="336"/>
      <c r="F77" s="336"/>
      <c r="G77" s="336"/>
      <c r="H77" s="336"/>
      <c r="I77" s="336"/>
      <c r="J77" s="336"/>
      <c r="K77" s="336"/>
      <c r="L77" s="336"/>
      <c r="M77" s="336"/>
      <c r="N77" s="336"/>
      <c r="O77" s="337" t="s">
        <v>55</v>
      </c>
      <c r="P77" s="338"/>
      <c r="Q77" s="46" t="s">
        <v>56</v>
      </c>
    </row>
    <row r="78" spans="1:17" ht="15.75" customHeight="1">
      <c r="A78" s="335" t="s">
        <v>221</v>
      </c>
      <c r="B78" s="336"/>
      <c r="C78" s="336"/>
      <c r="D78" s="336"/>
      <c r="E78" s="336"/>
      <c r="F78" s="336"/>
      <c r="G78" s="336"/>
      <c r="H78" s="336"/>
      <c r="I78" s="336"/>
      <c r="J78" s="336"/>
      <c r="K78" s="336"/>
      <c r="L78" s="336"/>
      <c r="M78" s="336"/>
      <c r="N78" s="336"/>
      <c r="O78" s="337" t="s">
        <v>57</v>
      </c>
      <c r="P78" s="338"/>
      <c r="Q78" s="46"/>
    </row>
    <row r="79" spans="1:17" ht="15.75" customHeight="1">
      <c r="A79" s="335" t="s">
        <v>222</v>
      </c>
      <c r="B79" s="336"/>
      <c r="C79" s="336"/>
      <c r="D79" s="336"/>
      <c r="E79" s="336"/>
      <c r="F79" s="336"/>
      <c r="G79" s="336"/>
      <c r="H79" s="336"/>
      <c r="I79" s="336"/>
      <c r="J79" s="336"/>
      <c r="K79" s="336"/>
      <c r="L79" s="336"/>
      <c r="M79" s="336"/>
      <c r="N79" s="336"/>
      <c r="O79" s="337" t="s">
        <v>58</v>
      </c>
      <c r="P79" s="338"/>
      <c r="Q79" s="46"/>
    </row>
    <row r="80" spans="1:17" ht="15.75" customHeight="1">
      <c r="A80" s="335" t="s">
        <v>223</v>
      </c>
      <c r="B80" s="336"/>
      <c r="C80" s="336"/>
      <c r="D80" s="336"/>
      <c r="E80" s="336"/>
      <c r="F80" s="336"/>
      <c r="G80" s="336"/>
      <c r="H80" s="336"/>
      <c r="I80" s="336"/>
      <c r="J80" s="336"/>
      <c r="K80" s="336"/>
      <c r="L80" s="336"/>
      <c r="M80" s="336"/>
      <c r="N80" s="336"/>
      <c r="O80" s="337" t="s">
        <v>59</v>
      </c>
      <c r="P80" s="338"/>
      <c r="Q80" s="45"/>
    </row>
    <row r="81" spans="1:18" ht="5.25" customHeight="1">
      <c r="A81" s="339"/>
      <c r="B81" s="340"/>
      <c r="C81" s="340"/>
      <c r="D81" s="340"/>
      <c r="E81" s="340"/>
      <c r="F81" s="340"/>
      <c r="G81" s="340"/>
      <c r="H81" s="340"/>
      <c r="I81" s="340"/>
      <c r="J81" s="340"/>
      <c r="K81" s="340"/>
      <c r="L81" s="340"/>
      <c r="M81" s="340"/>
      <c r="N81" s="340"/>
      <c r="O81" s="340"/>
      <c r="P81" s="340"/>
      <c r="Q81" s="341"/>
    </row>
    <row r="82" spans="1:18" ht="15.75" customHeight="1">
      <c r="A82" s="335" t="s">
        <v>224</v>
      </c>
      <c r="B82" s="335"/>
      <c r="C82" s="335"/>
      <c r="D82" s="335"/>
      <c r="E82" s="335"/>
      <c r="F82" s="335"/>
      <c r="G82" s="335"/>
      <c r="H82" s="335"/>
      <c r="I82" s="335"/>
      <c r="J82" s="335"/>
      <c r="K82" s="335"/>
      <c r="L82" s="335"/>
      <c r="M82" s="335"/>
      <c r="N82" s="335"/>
      <c r="O82" s="47"/>
      <c r="P82" s="48">
        <v>10</v>
      </c>
      <c r="Q82" s="49" t="s">
        <v>41</v>
      </c>
    </row>
    <row r="83" spans="1:18" ht="15.75" customHeight="1">
      <c r="A83" s="335" t="s">
        <v>225</v>
      </c>
      <c r="B83" s="335"/>
      <c r="C83" s="335"/>
      <c r="D83" s="335"/>
      <c r="E83" s="335"/>
      <c r="F83" s="335"/>
      <c r="G83" s="335"/>
      <c r="H83" s="335"/>
      <c r="I83" s="335"/>
      <c r="J83" s="335"/>
      <c r="K83" s="335"/>
      <c r="L83" s="335"/>
      <c r="M83" s="335"/>
      <c r="N83" s="335"/>
      <c r="O83" s="47"/>
      <c r="P83" s="48">
        <v>11</v>
      </c>
      <c r="Q83" s="49" t="s">
        <v>60</v>
      </c>
    </row>
    <row r="84" spans="1:18" ht="15.75" customHeight="1">
      <c r="A84" s="151" t="s">
        <v>61</v>
      </c>
      <c r="B84" s="304"/>
      <c r="C84" s="304"/>
      <c r="D84" s="304"/>
      <c r="E84" s="304"/>
      <c r="F84" s="304"/>
      <c r="G84" s="304"/>
      <c r="H84" s="304"/>
      <c r="I84" s="304"/>
      <c r="J84" s="304"/>
      <c r="K84" s="304"/>
      <c r="L84" s="304"/>
      <c r="M84" s="304"/>
      <c r="N84" s="304"/>
      <c r="O84" s="304"/>
      <c r="P84" s="304"/>
      <c r="Q84" s="304"/>
    </row>
    <row r="85" spans="1:18" ht="15.75" customHeight="1">
      <c r="A85" s="147" t="s">
        <v>62</v>
      </c>
      <c r="B85" s="321"/>
      <c r="C85" s="321"/>
      <c r="D85" s="321"/>
      <c r="E85" s="321"/>
      <c r="F85" s="321"/>
      <c r="G85" s="321"/>
      <c r="H85" s="321"/>
      <c r="I85" s="321"/>
      <c r="J85" s="321"/>
      <c r="K85" s="321"/>
      <c r="L85" s="321"/>
      <c r="M85" s="321"/>
      <c r="N85" s="321"/>
      <c r="O85" s="321"/>
      <c r="P85" s="321"/>
      <c r="Q85" s="321"/>
    </row>
    <row r="86" spans="1:18" ht="15.75" customHeight="1">
      <c r="A86" s="147" t="s">
        <v>63</v>
      </c>
      <c r="B86" s="321"/>
      <c r="C86" s="321"/>
      <c r="D86" s="321"/>
      <c r="E86" s="321"/>
      <c r="F86" s="321"/>
      <c r="G86" s="321"/>
      <c r="H86" s="321"/>
      <c r="I86" s="321"/>
      <c r="J86" s="321"/>
      <c r="K86" s="321"/>
      <c r="L86" s="321"/>
      <c r="M86" s="321"/>
      <c r="N86" s="321"/>
      <c r="O86" s="321"/>
      <c r="P86" s="321"/>
      <c r="Q86" s="321"/>
    </row>
    <row r="87" spans="1:18" ht="15.75" customHeight="1">
      <c r="A87" s="147" t="s">
        <v>64</v>
      </c>
      <c r="B87" s="321"/>
      <c r="C87" s="321"/>
      <c r="D87" s="321"/>
      <c r="E87" s="321"/>
      <c r="F87" s="321"/>
      <c r="G87" s="321"/>
      <c r="H87" s="321"/>
      <c r="I87" s="321"/>
      <c r="J87" s="321"/>
      <c r="K87" s="321"/>
      <c r="L87" s="321"/>
      <c r="M87" s="321"/>
      <c r="N87" s="321"/>
      <c r="O87" s="321"/>
      <c r="P87" s="321"/>
      <c r="Q87" s="321"/>
    </row>
    <row r="88" spans="1:18" ht="15.75" customHeight="1">
      <c r="A88" s="147" t="s">
        <v>65</v>
      </c>
      <c r="B88" s="321"/>
      <c r="C88" s="321"/>
      <c r="D88" s="321"/>
      <c r="E88" s="321"/>
      <c r="F88" s="321"/>
      <c r="G88" s="321"/>
      <c r="H88" s="321"/>
      <c r="I88" s="321"/>
      <c r="J88" s="321"/>
      <c r="K88" s="321"/>
      <c r="L88" s="321"/>
      <c r="M88" s="321"/>
      <c r="N88" s="321"/>
      <c r="O88" s="321"/>
      <c r="P88" s="321"/>
      <c r="Q88" s="321"/>
    </row>
    <row r="89" spans="1:18" ht="15.75" customHeight="1">
      <c r="A89" s="31" t="s">
        <v>66</v>
      </c>
    </row>
    <row r="90" spans="1:18" ht="15.75" customHeight="1">
      <c r="A90" s="31"/>
    </row>
    <row r="91" spans="1:18" ht="15.75" customHeight="1">
      <c r="A91" s="31"/>
    </row>
    <row r="92" spans="1:18" ht="15.75" customHeight="1">
      <c r="A92" s="147" t="s">
        <v>67</v>
      </c>
      <c r="B92" s="214"/>
      <c r="C92" s="214"/>
      <c r="D92" s="214"/>
      <c r="E92" s="214"/>
      <c r="F92" s="214"/>
      <c r="G92" s="214"/>
      <c r="H92" s="214"/>
      <c r="I92" s="214"/>
      <c r="J92" s="214"/>
      <c r="K92" s="214"/>
      <c r="L92" s="214"/>
      <c r="M92" s="214"/>
      <c r="N92" s="214"/>
      <c r="O92" s="214"/>
      <c r="P92" s="214"/>
      <c r="Q92" s="214"/>
    </row>
    <row r="93" spans="1:18" ht="15.75" customHeight="1">
      <c r="A93" s="147" t="s">
        <v>68</v>
      </c>
      <c r="B93" s="214"/>
      <c r="C93" s="214"/>
      <c r="D93" s="214"/>
      <c r="E93" s="214"/>
      <c r="F93" s="214"/>
      <c r="G93" s="214"/>
      <c r="H93" s="214"/>
      <c r="I93" s="214"/>
      <c r="J93" s="214"/>
      <c r="K93" s="214"/>
      <c r="L93" s="214"/>
      <c r="M93" s="214"/>
      <c r="N93" s="214"/>
      <c r="O93" s="214"/>
      <c r="P93" s="214"/>
      <c r="Q93" s="214"/>
    </row>
    <row r="94" spans="1:18" ht="15.75" customHeight="1">
      <c r="A94" s="212" t="s">
        <v>69</v>
      </c>
      <c r="B94" s="213"/>
      <c r="C94" s="213"/>
      <c r="D94" s="213"/>
      <c r="E94" s="213"/>
      <c r="F94" s="213"/>
      <c r="G94" s="213"/>
      <c r="H94" s="213"/>
      <c r="I94" s="213"/>
      <c r="J94" s="213"/>
      <c r="K94" s="213"/>
      <c r="L94" s="242"/>
      <c r="M94" s="2" t="s">
        <v>25</v>
      </c>
      <c r="N94" s="2" t="s">
        <v>26</v>
      </c>
      <c r="O94" s="33"/>
      <c r="P94" s="33"/>
      <c r="R94" s="112" t="str">
        <f>IF(AND(M94="□有",N94="□無"),"←未選択です！　「有」又は「無」を選択してください。","")</f>
        <v>←未選択です！　「有」又は「無」を選択してください。</v>
      </c>
    </row>
    <row r="95" spans="1:18" ht="15.75" customHeight="1">
      <c r="A95" s="147"/>
      <c r="B95" s="321"/>
      <c r="C95" s="321"/>
      <c r="D95" s="321"/>
      <c r="E95" s="321"/>
      <c r="F95" s="321"/>
      <c r="G95" s="321"/>
      <c r="H95" s="321"/>
      <c r="I95" s="321"/>
      <c r="J95" s="321"/>
      <c r="K95" s="321"/>
      <c r="L95" s="321"/>
      <c r="M95" s="321"/>
      <c r="N95" s="321"/>
      <c r="O95" s="321"/>
      <c r="P95" s="321"/>
      <c r="Q95" s="321"/>
    </row>
    <row r="96" spans="1:18" ht="15.75" customHeight="1">
      <c r="A96" s="31"/>
      <c r="B96" s="31"/>
      <c r="C96" s="31"/>
      <c r="D96" s="31"/>
      <c r="E96" s="31"/>
      <c r="F96" s="31"/>
      <c r="G96" s="31"/>
      <c r="H96" s="31"/>
      <c r="I96" s="31"/>
      <c r="J96" s="31"/>
      <c r="K96" s="31"/>
      <c r="L96" s="32"/>
      <c r="M96" s="33"/>
      <c r="N96" s="33"/>
    </row>
    <row r="97" spans="1:26" ht="15.75" customHeight="1">
      <c r="A97" s="19"/>
      <c r="B97" s="19"/>
      <c r="C97" s="19"/>
      <c r="D97" s="19"/>
      <c r="E97" s="19"/>
      <c r="F97" s="19"/>
      <c r="G97" s="19"/>
      <c r="H97" s="149"/>
      <c r="I97" s="149"/>
      <c r="J97" s="19"/>
      <c r="K97" s="19"/>
      <c r="L97" s="19"/>
      <c r="M97" s="19"/>
      <c r="N97" s="19"/>
      <c r="O97" s="19"/>
    </row>
    <row r="98" spans="1:26" ht="15.75" customHeight="1">
      <c r="A98" s="50"/>
      <c r="B98" s="50"/>
      <c r="C98" s="50"/>
      <c r="D98" s="50"/>
      <c r="E98" s="50"/>
      <c r="F98" s="50"/>
      <c r="G98" s="50"/>
      <c r="H98" s="50"/>
      <c r="I98" s="50"/>
      <c r="J98" s="50"/>
      <c r="K98" s="50"/>
      <c r="L98" s="50"/>
      <c r="M98" s="50"/>
      <c r="N98" s="50"/>
      <c r="O98" s="50"/>
      <c r="P98" s="50"/>
      <c r="Q98" s="50"/>
    </row>
    <row r="99" spans="1:26" ht="15.75" customHeight="1">
      <c r="A99" s="51" t="s">
        <v>70</v>
      </c>
      <c r="B99" s="52"/>
      <c r="C99" s="52"/>
      <c r="D99" s="52"/>
      <c r="E99" s="52"/>
      <c r="F99" s="52"/>
      <c r="G99" s="52"/>
      <c r="H99" s="52"/>
      <c r="I99" s="53"/>
      <c r="J99" s="53"/>
      <c r="K99" s="53"/>
      <c r="L99" s="53"/>
      <c r="M99" s="53"/>
      <c r="N99" s="53"/>
      <c r="O99" s="53"/>
      <c r="P99" s="53"/>
      <c r="Q99" s="53"/>
      <c r="T99" s="23"/>
      <c r="U99" s="19"/>
      <c r="V99" s="23"/>
      <c r="W99" s="23"/>
      <c r="X99" s="23"/>
      <c r="Z99" s="23"/>
    </row>
    <row r="100" spans="1:26" ht="15.75" customHeight="1">
      <c r="A100" s="231" t="s">
        <v>71</v>
      </c>
      <c r="B100" s="232"/>
      <c r="C100" s="322"/>
      <c r="D100" s="239" t="s">
        <v>72</v>
      </c>
      <c r="E100" s="301"/>
      <c r="F100" s="301"/>
      <c r="G100" s="301"/>
      <c r="H100" s="301"/>
      <c r="I100" s="301"/>
      <c r="J100" s="301"/>
      <c r="K100" s="301"/>
      <c r="L100" s="301"/>
      <c r="M100" s="301"/>
      <c r="N100" s="301"/>
      <c r="O100" s="301"/>
      <c r="P100" s="301"/>
      <c r="Q100" s="302"/>
    </row>
    <row r="101" spans="1:26" ht="15.75" customHeight="1">
      <c r="A101" s="323"/>
      <c r="B101" s="324"/>
      <c r="C101" s="325"/>
      <c r="D101" s="323" t="s">
        <v>73</v>
      </c>
      <c r="E101" s="324"/>
      <c r="F101" s="324"/>
      <c r="G101" s="324"/>
      <c r="H101" s="324"/>
      <c r="I101" s="324"/>
      <c r="J101" s="324"/>
      <c r="K101" s="323" t="s">
        <v>74</v>
      </c>
      <c r="L101" s="324"/>
      <c r="M101" s="324"/>
      <c r="N101" s="324"/>
      <c r="O101" s="324"/>
      <c r="P101" s="324"/>
      <c r="Q101" s="325"/>
    </row>
    <row r="102" spans="1:26" ht="15.75" customHeight="1">
      <c r="A102" s="326"/>
      <c r="B102" s="327"/>
      <c r="C102" s="328"/>
      <c r="D102" s="326"/>
      <c r="E102" s="327"/>
      <c r="F102" s="327"/>
      <c r="G102" s="327"/>
      <c r="H102" s="327"/>
      <c r="I102" s="327"/>
      <c r="J102" s="328"/>
      <c r="K102" s="326"/>
      <c r="L102" s="327"/>
      <c r="M102" s="327"/>
      <c r="N102" s="327"/>
      <c r="O102" s="327"/>
      <c r="P102" s="327"/>
      <c r="Q102" s="328"/>
      <c r="R102" s="112" t="str">
        <f>IF(AND(M94="■有",K102=""),"←未入力です！　3-1で「有」を選択しているため記入が必要です。","")</f>
        <v/>
      </c>
    </row>
    <row r="103" spans="1:26" ht="15.75" customHeight="1">
      <c r="A103" s="329"/>
      <c r="B103" s="330"/>
      <c r="C103" s="331"/>
      <c r="D103" s="329"/>
      <c r="E103" s="330"/>
      <c r="F103" s="330"/>
      <c r="G103" s="330"/>
      <c r="H103" s="330"/>
      <c r="I103" s="330"/>
      <c r="J103" s="331"/>
      <c r="K103" s="329"/>
      <c r="L103" s="330"/>
      <c r="M103" s="330"/>
      <c r="N103" s="330"/>
      <c r="O103" s="330"/>
      <c r="P103" s="330"/>
      <c r="Q103" s="331"/>
      <c r="R103" s="112" t="str">
        <f>IF(AND(P197="■有",K102=""),"←未入力です！　８で差異「有」のため記入が必要です。","")</f>
        <v/>
      </c>
    </row>
    <row r="104" spans="1:26" ht="15.75" customHeight="1">
      <c r="A104" s="329"/>
      <c r="B104" s="330"/>
      <c r="C104" s="331"/>
      <c r="D104" s="329"/>
      <c r="E104" s="330"/>
      <c r="F104" s="330"/>
      <c r="G104" s="330"/>
      <c r="H104" s="330"/>
      <c r="I104" s="330"/>
      <c r="J104" s="331"/>
      <c r="K104" s="329"/>
      <c r="L104" s="330"/>
      <c r="M104" s="330"/>
      <c r="N104" s="330"/>
      <c r="O104" s="330"/>
      <c r="P104" s="330"/>
      <c r="Q104" s="331"/>
      <c r="R104" s="112" t="str">
        <f>IF(AND(P198="■有",K102=""),"←未入力です！　８で差異「有」のため記入が必要です。","")</f>
        <v/>
      </c>
    </row>
    <row r="105" spans="1:26" ht="15.75" customHeight="1">
      <c r="A105" s="329"/>
      <c r="B105" s="330"/>
      <c r="C105" s="331"/>
      <c r="D105" s="329"/>
      <c r="E105" s="330"/>
      <c r="F105" s="330"/>
      <c r="G105" s="330"/>
      <c r="H105" s="330"/>
      <c r="I105" s="330"/>
      <c r="J105" s="331"/>
      <c r="K105" s="329"/>
      <c r="L105" s="330"/>
      <c r="M105" s="330"/>
      <c r="N105" s="330"/>
      <c r="O105" s="330"/>
      <c r="P105" s="330"/>
      <c r="Q105" s="331"/>
      <c r="R105" s="112" t="str">
        <f>IF(AND(P199="■有",K102=""),"←未入力です！　８で差異「有」のため記入が必要です。","")</f>
        <v/>
      </c>
    </row>
    <row r="106" spans="1:26" ht="15.75" customHeight="1">
      <c r="A106" s="329"/>
      <c r="B106" s="330"/>
      <c r="C106" s="331"/>
      <c r="D106" s="329"/>
      <c r="E106" s="330"/>
      <c r="F106" s="330"/>
      <c r="G106" s="330"/>
      <c r="H106" s="330"/>
      <c r="I106" s="330"/>
      <c r="J106" s="331"/>
      <c r="K106" s="329"/>
      <c r="L106" s="330"/>
      <c r="M106" s="330"/>
      <c r="N106" s="330"/>
      <c r="O106" s="330"/>
      <c r="P106" s="330"/>
      <c r="Q106" s="331"/>
    </row>
    <row r="107" spans="1:26" ht="15.75" customHeight="1">
      <c r="A107" s="329"/>
      <c r="B107" s="330"/>
      <c r="C107" s="331"/>
      <c r="D107" s="329"/>
      <c r="E107" s="330"/>
      <c r="F107" s="330"/>
      <c r="G107" s="330"/>
      <c r="H107" s="330"/>
      <c r="I107" s="330"/>
      <c r="J107" s="331"/>
      <c r="K107" s="329"/>
      <c r="L107" s="330"/>
      <c r="M107" s="330"/>
      <c r="N107" s="330"/>
      <c r="O107" s="330"/>
      <c r="P107" s="330"/>
      <c r="Q107" s="331"/>
    </row>
    <row r="108" spans="1:26" ht="15.75" customHeight="1">
      <c r="A108" s="329"/>
      <c r="B108" s="330"/>
      <c r="C108" s="331"/>
      <c r="D108" s="329"/>
      <c r="E108" s="330"/>
      <c r="F108" s="330"/>
      <c r="G108" s="330"/>
      <c r="H108" s="330"/>
      <c r="I108" s="330"/>
      <c r="J108" s="331"/>
      <c r="K108" s="329"/>
      <c r="L108" s="330"/>
      <c r="M108" s="330"/>
      <c r="N108" s="330"/>
      <c r="O108" s="330"/>
      <c r="P108" s="330"/>
      <c r="Q108" s="331"/>
    </row>
    <row r="109" spans="1:26" ht="15.75" customHeight="1">
      <c r="A109" s="329"/>
      <c r="B109" s="330"/>
      <c r="C109" s="331"/>
      <c r="D109" s="329"/>
      <c r="E109" s="330"/>
      <c r="F109" s="330"/>
      <c r="G109" s="330"/>
      <c r="H109" s="330"/>
      <c r="I109" s="330"/>
      <c r="J109" s="331"/>
      <c r="K109" s="329"/>
      <c r="L109" s="330"/>
      <c r="M109" s="330"/>
      <c r="N109" s="330"/>
      <c r="O109" s="330"/>
      <c r="P109" s="330"/>
      <c r="Q109" s="331"/>
    </row>
    <row r="110" spans="1:26" ht="15.75" customHeight="1">
      <c r="A110" s="329"/>
      <c r="B110" s="330"/>
      <c r="C110" s="331"/>
      <c r="D110" s="329"/>
      <c r="E110" s="330"/>
      <c r="F110" s="330"/>
      <c r="G110" s="330"/>
      <c r="H110" s="330"/>
      <c r="I110" s="330"/>
      <c r="J110" s="331"/>
      <c r="K110" s="329"/>
      <c r="L110" s="330"/>
      <c r="M110" s="330"/>
      <c r="N110" s="330"/>
      <c r="O110" s="330"/>
      <c r="P110" s="330"/>
      <c r="Q110" s="331"/>
    </row>
    <row r="111" spans="1:26" ht="15.75" customHeight="1">
      <c r="A111" s="329"/>
      <c r="B111" s="330"/>
      <c r="C111" s="331"/>
      <c r="D111" s="329"/>
      <c r="E111" s="330"/>
      <c r="F111" s="330"/>
      <c r="G111" s="330"/>
      <c r="H111" s="330"/>
      <c r="I111" s="330"/>
      <c r="J111" s="331"/>
      <c r="K111" s="329"/>
      <c r="L111" s="330"/>
      <c r="M111" s="330"/>
      <c r="N111" s="330"/>
      <c r="O111" s="330"/>
      <c r="P111" s="330"/>
      <c r="Q111" s="331"/>
    </row>
    <row r="112" spans="1:26" ht="15.75" customHeight="1">
      <c r="A112" s="329"/>
      <c r="B112" s="330"/>
      <c r="C112" s="331"/>
      <c r="D112" s="329"/>
      <c r="E112" s="330"/>
      <c r="F112" s="330"/>
      <c r="G112" s="330"/>
      <c r="H112" s="330"/>
      <c r="I112" s="330"/>
      <c r="J112" s="331"/>
      <c r="K112" s="329"/>
      <c r="L112" s="330"/>
      <c r="M112" s="330"/>
      <c r="N112" s="330"/>
      <c r="O112" s="330"/>
      <c r="P112" s="330"/>
      <c r="Q112" s="331"/>
    </row>
    <row r="113" spans="1:26" ht="15.75" customHeight="1">
      <c r="A113" s="329"/>
      <c r="B113" s="330"/>
      <c r="C113" s="331"/>
      <c r="D113" s="329"/>
      <c r="E113" s="330"/>
      <c r="F113" s="330"/>
      <c r="G113" s="330"/>
      <c r="H113" s="330"/>
      <c r="I113" s="330"/>
      <c r="J113" s="331"/>
      <c r="K113" s="329"/>
      <c r="L113" s="330"/>
      <c r="M113" s="330"/>
      <c r="N113" s="330"/>
      <c r="O113" s="330"/>
      <c r="P113" s="330"/>
      <c r="Q113" s="331"/>
    </row>
    <row r="114" spans="1:26" ht="15.75" customHeight="1">
      <c r="A114" s="329"/>
      <c r="B114" s="330"/>
      <c r="C114" s="331"/>
      <c r="D114" s="329"/>
      <c r="E114" s="330"/>
      <c r="F114" s="330"/>
      <c r="G114" s="330"/>
      <c r="H114" s="330"/>
      <c r="I114" s="330"/>
      <c r="J114" s="331"/>
      <c r="K114" s="329"/>
      <c r="L114" s="330"/>
      <c r="M114" s="330"/>
      <c r="N114" s="330"/>
      <c r="O114" s="330"/>
      <c r="P114" s="330"/>
      <c r="Q114" s="331"/>
    </row>
    <row r="115" spans="1:26" ht="15.75" customHeight="1">
      <c r="A115" s="329"/>
      <c r="B115" s="330"/>
      <c r="C115" s="331"/>
      <c r="D115" s="329"/>
      <c r="E115" s="330"/>
      <c r="F115" s="330"/>
      <c r="G115" s="330"/>
      <c r="H115" s="330"/>
      <c r="I115" s="330"/>
      <c r="J115" s="331"/>
      <c r="K115" s="329"/>
      <c r="L115" s="330"/>
      <c r="M115" s="330"/>
      <c r="N115" s="330"/>
      <c r="O115" s="330"/>
      <c r="P115" s="330"/>
      <c r="Q115" s="331"/>
    </row>
    <row r="116" spans="1:26" ht="15.75" customHeight="1">
      <c r="A116" s="329"/>
      <c r="B116" s="330"/>
      <c r="C116" s="331"/>
      <c r="D116" s="329"/>
      <c r="E116" s="330"/>
      <c r="F116" s="330"/>
      <c r="G116" s="330"/>
      <c r="H116" s="330"/>
      <c r="I116" s="330"/>
      <c r="J116" s="331"/>
      <c r="K116" s="329"/>
      <c r="L116" s="330"/>
      <c r="M116" s="330"/>
      <c r="N116" s="330"/>
      <c r="O116" s="330"/>
      <c r="P116" s="330"/>
      <c r="Q116" s="331"/>
    </row>
    <row r="117" spans="1:26" ht="15.75" customHeight="1">
      <c r="A117" s="329"/>
      <c r="B117" s="330"/>
      <c r="C117" s="331"/>
      <c r="D117" s="329"/>
      <c r="E117" s="330"/>
      <c r="F117" s="330"/>
      <c r="G117" s="330"/>
      <c r="H117" s="330"/>
      <c r="I117" s="330"/>
      <c r="J117" s="331"/>
      <c r="K117" s="329"/>
      <c r="L117" s="330"/>
      <c r="M117" s="330"/>
      <c r="N117" s="330"/>
      <c r="O117" s="330"/>
      <c r="P117" s="330"/>
      <c r="Q117" s="331"/>
    </row>
    <row r="118" spans="1:26" ht="15.75" customHeight="1">
      <c r="A118" s="329"/>
      <c r="B118" s="330"/>
      <c r="C118" s="331"/>
      <c r="D118" s="329"/>
      <c r="E118" s="330"/>
      <c r="F118" s="330"/>
      <c r="G118" s="330"/>
      <c r="H118" s="330"/>
      <c r="I118" s="330"/>
      <c r="J118" s="331"/>
      <c r="K118" s="329"/>
      <c r="L118" s="330"/>
      <c r="M118" s="330"/>
      <c r="N118" s="330"/>
      <c r="O118" s="330"/>
      <c r="P118" s="330"/>
      <c r="Q118" s="331"/>
    </row>
    <row r="119" spans="1:26" ht="15.75" customHeight="1">
      <c r="A119" s="329"/>
      <c r="B119" s="330"/>
      <c r="C119" s="331"/>
      <c r="D119" s="329"/>
      <c r="E119" s="330"/>
      <c r="F119" s="330"/>
      <c r="G119" s="330"/>
      <c r="H119" s="330"/>
      <c r="I119" s="330"/>
      <c r="J119" s="331"/>
      <c r="K119" s="329"/>
      <c r="L119" s="330"/>
      <c r="M119" s="330"/>
      <c r="N119" s="330"/>
      <c r="O119" s="330"/>
      <c r="P119" s="330"/>
      <c r="Q119" s="331"/>
    </row>
    <row r="120" spans="1:26" ht="15.75" customHeight="1">
      <c r="A120" s="329"/>
      <c r="B120" s="330"/>
      <c r="C120" s="331"/>
      <c r="D120" s="329"/>
      <c r="E120" s="330"/>
      <c r="F120" s="330"/>
      <c r="G120" s="330"/>
      <c r="H120" s="330"/>
      <c r="I120" s="330"/>
      <c r="J120" s="331"/>
      <c r="K120" s="329"/>
      <c r="L120" s="330"/>
      <c r="M120" s="330"/>
      <c r="N120" s="330"/>
      <c r="O120" s="330"/>
      <c r="P120" s="330"/>
      <c r="Q120" s="331"/>
    </row>
    <row r="121" spans="1:26" ht="15.75" customHeight="1">
      <c r="A121" s="329"/>
      <c r="B121" s="330"/>
      <c r="C121" s="331"/>
      <c r="D121" s="329"/>
      <c r="E121" s="330"/>
      <c r="F121" s="330"/>
      <c r="G121" s="330"/>
      <c r="H121" s="330"/>
      <c r="I121" s="330"/>
      <c r="J121" s="331"/>
      <c r="K121" s="329"/>
      <c r="L121" s="330"/>
      <c r="M121" s="330"/>
      <c r="N121" s="330"/>
      <c r="O121" s="330"/>
      <c r="P121" s="330"/>
      <c r="Q121" s="331"/>
    </row>
    <row r="122" spans="1:26" ht="15.75" customHeight="1">
      <c r="A122" s="329"/>
      <c r="B122" s="330"/>
      <c r="C122" s="331"/>
      <c r="D122" s="329"/>
      <c r="E122" s="330"/>
      <c r="F122" s="330"/>
      <c r="G122" s="330"/>
      <c r="H122" s="330"/>
      <c r="I122" s="330"/>
      <c r="J122" s="331"/>
      <c r="K122" s="329"/>
      <c r="L122" s="330"/>
      <c r="M122" s="330"/>
      <c r="N122" s="330"/>
      <c r="O122" s="330"/>
      <c r="P122" s="330"/>
      <c r="Q122" s="331"/>
    </row>
    <row r="123" spans="1:26" ht="15.75" customHeight="1">
      <c r="A123" s="332"/>
      <c r="B123" s="333"/>
      <c r="C123" s="334"/>
      <c r="D123" s="332"/>
      <c r="E123" s="333"/>
      <c r="F123" s="333"/>
      <c r="G123" s="333"/>
      <c r="H123" s="333"/>
      <c r="I123" s="333"/>
      <c r="J123" s="334"/>
      <c r="K123" s="332"/>
      <c r="L123" s="333"/>
      <c r="M123" s="333"/>
      <c r="N123" s="333"/>
      <c r="O123" s="333"/>
      <c r="P123" s="333"/>
      <c r="Q123" s="334"/>
    </row>
    <row r="124" spans="1:26" ht="15.75" customHeight="1">
      <c r="A124" s="19"/>
      <c r="B124" s="19"/>
      <c r="C124" s="19"/>
      <c r="D124" s="19"/>
      <c r="E124" s="19"/>
      <c r="F124" s="19"/>
      <c r="J124" s="19"/>
      <c r="K124" s="19"/>
      <c r="L124" s="19"/>
      <c r="M124" s="19"/>
      <c r="N124" s="19"/>
      <c r="O124" s="19"/>
    </row>
    <row r="125" spans="1:26" ht="15.75" customHeight="1">
      <c r="A125" s="270" t="s">
        <v>75</v>
      </c>
      <c r="B125" s="271"/>
      <c r="C125" s="271"/>
      <c r="D125" s="272"/>
      <c r="E125" s="314" t="s">
        <v>76</v>
      </c>
      <c r="F125" s="315"/>
      <c r="G125" s="315"/>
      <c r="H125" s="316"/>
      <c r="I125" s="28"/>
      <c r="J125" s="317" t="s">
        <v>77</v>
      </c>
      <c r="K125" s="317"/>
      <c r="L125" s="317"/>
      <c r="M125" s="317"/>
      <c r="N125" s="317"/>
      <c r="O125" s="317"/>
      <c r="P125" s="317"/>
      <c r="Q125" s="317"/>
      <c r="R125" s="112" t="str">
        <f>IF(AND(M94="■有",E125="□変更届出書提出済",E126="□変更届出書未提出"),"←未選択です！　3-2に記載した、3-1の変更事項に関する変更届出状況を選択してください。","")</f>
        <v/>
      </c>
      <c r="Y125" s="23"/>
      <c r="Z125" s="23"/>
    </row>
    <row r="126" spans="1:26" ht="15.75" customHeight="1">
      <c r="A126" s="273"/>
      <c r="B126" s="274"/>
      <c r="C126" s="274"/>
      <c r="D126" s="275"/>
      <c r="E126" s="318" t="s">
        <v>78</v>
      </c>
      <c r="F126" s="319"/>
      <c r="G126" s="319"/>
      <c r="H126" s="320"/>
      <c r="I126" s="54"/>
      <c r="J126" s="317"/>
      <c r="K126" s="317"/>
      <c r="L126" s="317"/>
      <c r="M126" s="317"/>
      <c r="N126" s="317"/>
      <c r="O126" s="317"/>
      <c r="P126" s="317"/>
      <c r="Q126" s="317"/>
      <c r="R126" s="112" t="str">
        <f>IF(AND(OR(P197="■有",P198="■有",P199="■有"),AND(E125="□変更届出書提出済",E126="□変更届出書未提出")),"←未選択です！　3-2に記載した、８の変更事項に関する変更届出状況を選択してください。","")</f>
        <v/>
      </c>
      <c r="T126" s="23"/>
      <c r="U126" s="19"/>
      <c r="V126" s="23"/>
      <c r="W126" s="23"/>
      <c r="X126" s="23"/>
      <c r="Y126" s="23"/>
      <c r="Z126" s="23"/>
    </row>
    <row r="127" spans="1:26" s="58" customFormat="1" ht="15.75" customHeight="1">
      <c r="A127" s="55"/>
      <c r="B127" s="55"/>
      <c r="C127" s="55"/>
      <c r="D127" s="55"/>
      <c r="E127" s="56"/>
      <c r="F127" s="57"/>
      <c r="G127" s="57"/>
      <c r="H127" s="57"/>
      <c r="I127" s="57"/>
      <c r="J127" s="57"/>
      <c r="K127" s="57"/>
      <c r="L127" s="57"/>
      <c r="M127" s="57"/>
      <c r="P127" s="23"/>
      <c r="Q127" s="19"/>
      <c r="R127" s="23"/>
      <c r="S127" s="23"/>
      <c r="T127" s="23"/>
      <c r="U127" s="23"/>
      <c r="V127" s="23"/>
    </row>
    <row r="128" spans="1:26" s="58" customFormat="1" ht="15.75" customHeight="1">
      <c r="A128" s="59"/>
      <c r="B128" s="60"/>
      <c r="C128" s="60"/>
      <c r="D128" s="60"/>
      <c r="E128" s="60"/>
      <c r="F128" s="60"/>
      <c r="G128" s="60"/>
      <c r="H128" s="60"/>
      <c r="I128" s="60"/>
      <c r="J128" s="60"/>
      <c r="K128" s="60"/>
      <c r="L128" s="60"/>
      <c r="M128" s="60"/>
      <c r="N128" s="60"/>
      <c r="O128" s="60"/>
      <c r="P128" s="60"/>
      <c r="Q128" s="60"/>
      <c r="T128" s="23"/>
      <c r="U128" s="19"/>
      <c r="V128" s="23"/>
      <c r="W128" s="23"/>
      <c r="X128" s="23"/>
      <c r="Z128" s="23"/>
    </row>
    <row r="129" spans="1:18" ht="15.75" customHeight="1">
      <c r="A129" s="147" t="s">
        <v>79</v>
      </c>
      <c r="B129" s="147"/>
      <c r="C129" s="147"/>
      <c r="D129" s="147"/>
      <c r="E129" s="147"/>
      <c r="F129" s="147"/>
      <c r="G129" s="147"/>
      <c r="H129" s="147"/>
      <c r="I129" s="147"/>
      <c r="J129" s="147"/>
      <c r="K129" s="147"/>
      <c r="L129" s="147"/>
      <c r="M129" s="147"/>
      <c r="N129" s="147"/>
      <c r="O129" s="147"/>
      <c r="P129" s="147"/>
      <c r="Q129" s="147"/>
    </row>
    <row r="130" spans="1:18" ht="15.75" customHeight="1">
      <c r="A130" s="31" t="s">
        <v>80</v>
      </c>
      <c r="B130" s="31"/>
      <c r="C130" s="31"/>
      <c r="D130" s="31"/>
      <c r="E130" s="31"/>
      <c r="F130" s="31"/>
      <c r="G130" s="31"/>
      <c r="H130" s="31"/>
      <c r="I130" s="31"/>
      <c r="J130" s="31"/>
      <c r="K130" s="31"/>
      <c r="L130" s="31"/>
      <c r="M130" s="31"/>
      <c r="N130" s="31"/>
      <c r="O130" s="31"/>
      <c r="P130" s="31"/>
      <c r="Q130" s="31"/>
    </row>
    <row r="131" spans="1:18" ht="15.75" customHeight="1">
      <c r="A131" s="31"/>
      <c r="B131" s="31"/>
      <c r="C131" s="31"/>
      <c r="D131" s="31"/>
      <c r="E131" s="31"/>
      <c r="F131" s="31"/>
      <c r="G131" s="31"/>
      <c r="H131" s="31"/>
      <c r="I131" s="31"/>
      <c r="J131" s="31"/>
      <c r="K131" s="31"/>
      <c r="L131" s="31"/>
      <c r="M131" s="31"/>
      <c r="N131" s="31"/>
      <c r="O131" s="31"/>
      <c r="P131" s="31"/>
      <c r="Q131" s="31"/>
    </row>
    <row r="132" spans="1:18" ht="15.75" customHeight="1">
      <c r="A132" s="31" t="s">
        <v>81</v>
      </c>
      <c r="B132" s="31"/>
      <c r="C132" s="31"/>
      <c r="D132" s="31"/>
      <c r="E132" s="31"/>
      <c r="F132" s="31"/>
      <c r="G132" s="31"/>
      <c r="H132" s="31"/>
      <c r="I132" s="31"/>
      <c r="J132" s="31"/>
      <c r="K132" s="31"/>
      <c r="L132" s="31"/>
      <c r="M132" s="31"/>
      <c r="N132" s="31"/>
      <c r="O132" s="31"/>
      <c r="P132" s="31"/>
      <c r="Q132" s="31"/>
    </row>
    <row r="133" spans="1:18" ht="15.75" customHeight="1">
      <c r="A133" s="31" t="s">
        <v>82</v>
      </c>
      <c r="B133" s="35"/>
      <c r="C133" s="35"/>
      <c r="D133" s="35"/>
      <c r="E133" s="35"/>
      <c r="F133" s="35"/>
      <c r="G133" s="35"/>
      <c r="I133" s="297" t="s">
        <v>83</v>
      </c>
      <c r="J133" s="298"/>
      <c r="K133" s="298"/>
      <c r="L133" s="298"/>
      <c r="M133" s="298"/>
      <c r="N133" s="298"/>
      <c r="O133" s="298"/>
      <c r="P133" s="298"/>
      <c r="Q133" s="299"/>
    </row>
    <row r="134" spans="1:18" ht="15.75" customHeight="1">
      <c r="A134" s="31" t="s">
        <v>84</v>
      </c>
      <c r="I134" s="297" t="s">
        <v>85</v>
      </c>
      <c r="J134" s="298"/>
      <c r="K134" s="298"/>
      <c r="L134" s="298"/>
      <c r="M134" s="298"/>
      <c r="N134" s="298"/>
      <c r="O134" s="298"/>
      <c r="P134" s="298"/>
      <c r="Q134" s="299"/>
    </row>
    <row r="135" spans="1:18" ht="15.75" customHeight="1">
      <c r="A135" s="31"/>
      <c r="B135" s="35"/>
      <c r="C135" s="35"/>
      <c r="D135" s="35"/>
      <c r="E135" s="35"/>
      <c r="F135" s="35"/>
      <c r="G135" s="35"/>
      <c r="H135" s="35"/>
      <c r="I135" s="35"/>
    </row>
    <row r="136" spans="1:18" ht="15.75" customHeight="1">
      <c r="A136" s="239" t="s">
        <v>86</v>
      </c>
      <c r="B136" s="300"/>
      <c r="C136" s="300"/>
      <c r="D136" s="300"/>
      <c r="E136" s="300"/>
      <c r="F136" s="300"/>
      <c r="G136" s="300"/>
      <c r="H136" s="300"/>
      <c r="I136" s="300"/>
      <c r="J136" s="300"/>
      <c r="K136" s="300"/>
      <c r="L136" s="300"/>
      <c r="M136" s="300"/>
      <c r="N136" s="300"/>
      <c r="O136" s="239" t="s">
        <v>87</v>
      </c>
      <c r="P136" s="301"/>
      <c r="Q136" s="302"/>
    </row>
    <row r="137" spans="1:18" ht="15.75" customHeight="1">
      <c r="A137" s="61"/>
      <c r="B137" s="303" t="s">
        <v>88</v>
      </c>
      <c r="C137" s="304"/>
      <c r="D137" s="304"/>
      <c r="E137" s="304"/>
      <c r="F137" s="304"/>
      <c r="G137" s="304"/>
      <c r="H137" s="304"/>
      <c r="I137" s="304"/>
      <c r="J137" s="304"/>
      <c r="K137" s="304"/>
      <c r="L137" s="304"/>
      <c r="M137" s="304"/>
      <c r="N137" s="305"/>
      <c r="O137" s="62"/>
      <c r="P137" s="63"/>
      <c r="Q137" s="64"/>
    </row>
    <row r="138" spans="1:18" ht="15.75" customHeight="1">
      <c r="A138" s="65" t="s">
        <v>89</v>
      </c>
      <c r="B138" s="262" t="s">
        <v>90</v>
      </c>
      <c r="C138" s="306"/>
      <c r="D138" s="306"/>
      <c r="E138" s="306"/>
      <c r="F138" s="306"/>
      <c r="G138" s="306"/>
      <c r="H138" s="306"/>
      <c r="I138" s="306"/>
      <c r="J138" s="306"/>
      <c r="K138" s="306"/>
      <c r="L138" s="306"/>
      <c r="M138" s="306"/>
      <c r="N138" s="307"/>
      <c r="O138" s="280" t="s">
        <v>91</v>
      </c>
      <c r="P138" s="308"/>
      <c r="Q138" s="14" t="s">
        <v>92</v>
      </c>
      <c r="R138" s="112" t="str">
        <f>IF(AND(O138="□はい",Q138="□いいえ"),"←未選択です！　「はい」又は「いいえ」を選択してください。","")</f>
        <v>←未選択です！　「はい」又は「いいえ」を選択してください。</v>
      </c>
    </row>
    <row r="139" spans="1:18" ht="15.75" customHeight="1">
      <c r="A139" s="65" t="s">
        <v>93</v>
      </c>
      <c r="B139" s="288" t="s">
        <v>94</v>
      </c>
      <c r="C139" s="289"/>
      <c r="D139" s="289"/>
      <c r="E139" s="289"/>
      <c r="F139" s="289"/>
      <c r="G139" s="289"/>
      <c r="H139" s="289"/>
      <c r="I139" s="289"/>
      <c r="J139" s="289"/>
      <c r="K139" s="289"/>
      <c r="L139" s="289"/>
      <c r="M139" s="289"/>
      <c r="N139" s="290"/>
      <c r="O139" s="66"/>
      <c r="P139" s="67"/>
      <c r="Q139" s="68"/>
      <c r="R139" s="113"/>
    </row>
    <row r="140" spans="1:18" ht="15.75" customHeight="1">
      <c r="A140" s="65" t="s">
        <v>95</v>
      </c>
      <c r="B140" s="291" t="s">
        <v>96</v>
      </c>
      <c r="C140" s="292"/>
      <c r="D140" s="292"/>
      <c r="E140" s="292"/>
      <c r="F140" s="292"/>
      <c r="G140" s="292"/>
      <c r="H140" s="292"/>
      <c r="I140" s="292"/>
      <c r="J140" s="292"/>
      <c r="K140" s="292"/>
      <c r="L140" s="292"/>
      <c r="M140" s="292"/>
      <c r="N140" s="293"/>
      <c r="O140" s="309" t="s">
        <v>91</v>
      </c>
      <c r="P140" s="310"/>
      <c r="Q140" s="312" t="s">
        <v>92</v>
      </c>
      <c r="R140" s="112" t="str">
        <f>IF(AND(O140="□はい",Q140="□いいえ"),"←未選択です！　「はい」又は「いいえ」を選択してください。","")</f>
        <v>←未選択です！　「はい」又は「いいえ」を選択してください。</v>
      </c>
    </row>
    <row r="141" spans="1:18" ht="15.75" customHeight="1">
      <c r="A141" s="65"/>
      <c r="B141" s="294" t="s">
        <v>97</v>
      </c>
      <c r="C141" s="295"/>
      <c r="D141" s="295"/>
      <c r="E141" s="295"/>
      <c r="F141" s="295"/>
      <c r="G141" s="295"/>
      <c r="H141" s="295"/>
      <c r="I141" s="295"/>
      <c r="J141" s="295"/>
      <c r="K141" s="295"/>
      <c r="L141" s="295"/>
      <c r="M141" s="295"/>
      <c r="N141" s="296"/>
      <c r="O141" s="286"/>
      <c r="P141" s="311"/>
      <c r="Q141" s="313"/>
      <c r="R141" s="113"/>
    </row>
    <row r="142" spans="1:18" ht="15.75" customHeight="1">
      <c r="A142" s="117" t="s">
        <v>98</v>
      </c>
      <c r="B142" s="123" t="s">
        <v>99</v>
      </c>
      <c r="C142" s="124"/>
      <c r="D142" s="124"/>
      <c r="E142" s="124"/>
      <c r="F142" s="124"/>
      <c r="G142" s="124"/>
      <c r="H142" s="124"/>
      <c r="I142" s="124"/>
      <c r="J142" s="124"/>
      <c r="K142" s="124"/>
      <c r="L142" s="124"/>
      <c r="M142" s="124"/>
      <c r="N142" s="124"/>
      <c r="O142" s="280" t="s">
        <v>91</v>
      </c>
      <c r="P142" s="281"/>
      <c r="Q142" s="14" t="s">
        <v>233</v>
      </c>
      <c r="R142" s="112" t="str">
        <f>IF(AND($I$133="□共同浴室を整備していないため(3)(4)(5)は無回答",O142="□はい",Q142="□いいえ"),"←未選択です！　「はい」又は「いいえ」を選択してください。","")</f>
        <v>←未選択です！　「はい」又は「いいえ」を選択してください。</v>
      </c>
    </row>
    <row r="143" spans="1:18" ht="15.75" customHeight="1">
      <c r="A143" s="121"/>
      <c r="B143" s="102" t="s">
        <v>100</v>
      </c>
      <c r="C143" s="102"/>
      <c r="D143" s="102"/>
      <c r="E143" s="102"/>
      <c r="F143" s="102"/>
      <c r="G143" s="102"/>
      <c r="H143" s="102"/>
      <c r="I143" s="102"/>
      <c r="J143" s="102"/>
      <c r="K143" s="103"/>
      <c r="L143" s="104"/>
      <c r="M143" s="104"/>
      <c r="N143" s="104"/>
      <c r="O143" s="284" t="s">
        <v>91</v>
      </c>
      <c r="P143" s="285"/>
      <c r="Q143" s="15" t="s">
        <v>92</v>
      </c>
      <c r="R143" s="112" t="str">
        <f t="shared" ref="R143:R144" si="0">IF(AND($I$133="□共同浴室を整備していないため(3)(4)(5)は無回答",O143="□はい",Q143="□いいえ"),"←未選択です！　「はい」又は「いいえ」を選択してください。","")</f>
        <v>←未選択です！　「はい」又は「いいえ」を選択してください。</v>
      </c>
    </row>
    <row r="144" spans="1:18" ht="15.75" customHeight="1">
      <c r="A144" s="120"/>
      <c r="B144" s="122" t="s">
        <v>101</v>
      </c>
      <c r="C144" s="105"/>
      <c r="D144" s="105"/>
      <c r="E144" s="105"/>
      <c r="F144" s="105"/>
      <c r="G144" s="105"/>
      <c r="H144" s="105"/>
      <c r="I144" s="105"/>
      <c r="J144" s="105"/>
      <c r="K144" s="105"/>
      <c r="L144" s="105"/>
      <c r="M144" s="105"/>
      <c r="N144" s="105"/>
      <c r="O144" s="280" t="s">
        <v>91</v>
      </c>
      <c r="P144" s="281"/>
      <c r="Q144" s="14" t="s">
        <v>92</v>
      </c>
      <c r="R144" s="112" t="str">
        <f t="shared" si="0"/>
        <v>←未選択です！　「はい」又は「いいえ」を選択してください。</v>
      </c>
    </row>
    <row r="145" spans="1:18" ht="15.75" customHeight="1">
      <c r="A145" s="118" t="s">
        <v>102</v>
      </c>
      <c r="B145" s="125" t="s">
        <v>103</v>
      </c>
      <c r="C145" s="126"/>
      <c r="D145" s="126"/>
      <c r="E145" s="126"/>
      <c r="F145" s="126"/>
      <c r="G145" s="126"/>
      <c r="H145" s="126"/>
      <c r="I145" s="126"/>
      <c r="J145" s="126"/>
      <c r="K145" s="126"/>
      <c r="L145" s="126"/>
      <c r="M145" s="126"/>
      <c r="N145" s="126"/>
      <c r="O145" s="282" t="s">
        <v>91</v>
      </c>
      <c r="P145" s="283"/>
      <c r="Q145" s="12" t="s">
        <v>92</v>
      </c>
      <c r="R145" s="112" t="str">
        <f>IF(AND($I$134="□共同台所を整備していないため(6)(7)(8)は無回答",O145="□はい",Q145="□いいえ"),"←未選択です！　「はい」又は「いいえ」を選択してください。","")</f>
        <v>←未選択です！　「はい」又は「いいえ」を選択してください。</v>
      </c>
    </row>
    <row r="146" spans="1:18" ht="15.75" customHeight="1">
      <c r="A146" s="118"/>
      <c r="B146" s="106" t="s">
        <v>249</v>
      </c>
      <c r="C146" s="107"/>
      <c r="D146" s="107"/>
      <c r="E146" s="107"/>
      <c r="F146" s="107"/>
      <c r="G146" s="107"/>
      <c r="H146" s="107"/>
      <c r="I146" s="107"/>
      <c r="J146" s="107"/>
      <c r="K146" s="107"/>
      <c r="L146" s="107"/>
      <c r="M146" s="107"/>
      <c r="N146" s="107"/>
      <c r="O146" s="284" t="s">
        <v>91</v>
      </c>
      <c r="P146" s="285"/>
      <c r="Q146" s="15" t="s">
        <v>92</v>
      </c>
      <c r="R146" s="112" t="str">
        <f t="shared" ref="R146:R147" si="1">IF(AND($I$134="□共同台所を整備していないため(6)(7)(8)は無回答",O146="□はい",Q146="□いいえ"),"←未選択です！　「はい」又は「いいえ」を選択してください。","")</f>
        <v>←未選択です！　「はい」又は「いいえ」を選択してください。</v>
      </c>
    </row>
    <row r="147" spans="1:18" ht="15.75" customHeight="1">
      <c r="A147" s="119"/>
      <c r="B147" s="122" t="s">
        <v>250</v>
      </c>
      <c r="C147" s="127"/>
      <c r="D147" s="127"/>
      <c r="E147" s="127"/>
      <c r="F147" s="127"/>
      <c r="G147" s="127"/>
      <c r="H147" s="127"/>
      <c r="I147" s="127"/>
      <c r="J147" s="127"/>
      <c r="K147" s="127"/>
      <c r="L147" s="127"/>
      <c r="M147" s="127"/>
      <c r="N147" s="127"/>
      <c r="O147" s="286" t="s">
        <v>91</v>
      </c>
      <c r="P147" s="287"/>
      <c r="Q147" s="16" t="s">
        <v>92</v>
      </c>
      <c r="R147" s="112" t="str">
        <f t="shared" si="1"/>
        <v>←未選択です！　「はい」又は「いいえ」を選択してください。</v>
      </c>
    </row>
    <row r="148" spans="1:18" ht="15.75" customHeight="1">
      <c r="A148" s="147" t="s">
        <v>104</v>
      </c>
      <c r="B148" s="214"/>
      <c r="C148" s="214"/>
      <c r="D148" s="214"/>
      <c r="E148" s="214"/>
      <c r="F148" s="214"/>
      <c r="G148" s="214"/>
      <c r="H148" s="214"/>
      <c r="I148" s="214"/>
      <c r="J148" s="214"/>
      <c r="K148" s="214"/>
      <c r="L148" s="214"/>
      <c r="M148" s="214"/>
      <c r="N148" s="214"/>
      <c r="O148" s="214"/>
      <c r="P148" s="214"/>
      <c r="Q148" s="214"/>
    </row>
    <row r="149" spans="1:18" ht="15.75" customHeight="1">
      <c r="A149" s="31"/>
      <c r="B149" s="35"/>
      <c r="C149" s="35"/>
      <c r="D149" s="35"/>
      <c r="E149" s="35"/>
      <c r="F149" s="35"/>
      <c r="G149" s="35"/>
      <c r="H149" s="35"/>
      <c r="I149" s="35"/>
      <c r="J149" s="35"/>
      <c r="K149" s="35"/>
      <c r="L149" s="35"/>
      <c r="M149" s="35"/>
      <c r="N149" s="35"/>
      <c r="O149" s="35"/>
      <c r="P149" s="35"/>
      <c r="Q149" s="35"/>
    </row>
    <row r="150" spans="1:18" ht="15.75" customHeight="1">
      <c r="A150" s="19"/>
      <c r="B150" s="19"/>
      <c r="C150" s="19"/>
      <c r="D150" s="19"/>
      <c r="E150" s="19"/>
      <c r="F150" s="19"/>
      <c r="G150" s="149"/>
      <c r="H150" s="149"/>
      <c r="I150" s="22"/>
      <c r="J150" s="19"/>
      <c r="K150" s="19"/>
      <c r="L150" s="19"/>
      <c r="M150" s="19"/>
      <c r="N150" s="19"/>
      <c r="O150" s="19"/>
    </row>
    <row r="151" spans="1:18" ht="15.75" customHeight="1">
      <c r="A151" s="216" t="s">
        <v>105</v>
      </c>
      <c r="B151" s="216"/>
      <c r="C151" s="216"/>
      <c r="D151" s="216"/>
      <c r="E151" s="216"/>
      <c r="F151" s="216"/>
      <c r="G151" s="216"/>
      <c r="H151" s="216"/>
      <c r="I151" s="216"/>
      <c r="J151" s="216"/>
      <c r="K151" s="216"/>
      <c r="L151" s="216"/>
      <c r="M151" s="216"/>
      <c r="N151" s="216"/>
      <c r="O151" s="216"/>
    </row>
    <row r="152" spans="1:18" ht="15.75" customHeight="1">
      <c r="A152" s="193" t="s">
        <v>106</v>
      </c>
      <c r="B152" s="194"/>
      <c r="C152" s="194"/>
      <c r="D152" s="194"/>
      <c r="E152" s="195"/>
      <c r="F152" s="3"/>
      <c r="G152" s="30" t="s">
        <v>107</v>
      </c>
      <c r="H152" s="278"/>
      <c r="I152" s="278"/>
      <c r="J152" s="278"/>
      <c r="K152" s="278"/>
      <c r="L152" s="278"/>
      <c r="M152" s="278"/>
      <c r="N152" s="278"/>
      <c r="O152" s="279"/>
      <c r="R152" s="112" t="str">
        <f>IF(F152="","←未入力です！必ず入力してください。","")</f>
        <v>←未入力です！必ず入力してください。</v>
      </c>
    </row>
    <row r="153" spans="1:18" ht="15.75" customHeight="1">
      <c r="A153" s="193" t="s">
        <v>108</v>
      </c>
      <c r="B153" s="194"/>
      <c r="C153" s="194"/>
      <c r="D153" s="194"/>
      <c r="E153" s="195"/>
      <c r="F153" s="3"/>
      <c r="G153" s="213" t="s">
        <v>107</v>
      </c>
      <c r="H153" s="213"/>
      <c r="I153" s="213"/>
      <c r="J153" s="213"/>
      <c r="K153" s="213"/>
      <c r="L153" s="213"/>
      <c r="M153" s="213"/>
      <c r="N153" s="213"/>
      <c r="O153" s="246"/>
      <c r="R153" s="112" t="str">
        <f>IF(F153="","←未入力です！必ず入力してください。","")</f>
        <v>←未入力です！必ず入力してください。</v>
      </c>
    </row>
    <row r="154" spans="1:18" ht="15.75" customHeight="1">
      <c r="A154" s="193" t="s">
        <v>109</v>
      </c>
      <c r="B154" s="194"/>
      <c r="C154" s="194"/>
      <c r="D154" s="194"/>
      <c r="E154" s="195"/>
      <c r="F154" s="72">
        <f>N166</f>
        <v>0</v>
      </c>
      <c r="G154" s="213" t="s">
        <v>110</v>
      </c>
      <c r="H154" s="213"/>
      <c r="I154" s="213"/>
      <c r="J154" s="213"/>
      <c r="K154" s="213"/>
      <c r="L154" s="213"/>
      <c r="M154" s="213"/>
      <c r="N154" s="213"/>
      <c r="O154" s="246"/>
    </row>
    <row r="155" spans="1:18" ht="15.75" customHeight="1">
      <c r="A155" s="200" t="s">
        <v>111</v>
      </c>
      <c r="B155" s="270" t="s">
        <v>112</v>
      </c>
      <c r="C155" s="271"/>
      <c r="D155" s="271"/>
      <c r="E155" s="272"/>
      <c r="F155" s="193" t="s">
        <v>113</v>
      </c>
      <c r="G155" s="194"/>
      <c r="H155" s="194"/>
      <c r="I155" s="194"/>
      <c r="J155" s="194"/>
      <c r="K155" s="194"/>
      <c r="L155" s="194"/>
      <c r="M155" s="195"/>
      <c r="N155" s="270" t="s">
        <v>114</v>
      </c>
      <c r="O155" s="272"/>
    </row>
    <row r="156" spans="1:18" ht="15.75" customHeight="1">
      <c r="A156" s="206"/>
      <c r="B156" s="273"/>
      <c r="C156" s="274"/>
      <c r="D156" s="274"/>
      <c r="E156" s="275"/>
      <c r="F156" s="193" t="s">
        <v>115</v>
      </c>
      <c r="G156" s="194"/>
      <c r="H156" s="194"/>
      <c r="I156" s="195"/>
      <c r="J156" s="193" t="s">
        <v>116</v>
      </c>
      <c r="K156" s="194"/>
      <c r="L156" s="194"/>
      <c r="M156" s="195"/>
      <c r="N156" s="276"/>
      <c r="O156" s="277"/>
    </row>
    <row r="157" spans="1:18" ht="15.75" customHeight="1">
      <c r="A157" s="207"/>
      <c r="B157" s="193" t="s">
        <v>117</v>
      </c>
      <c r="C157" s="195"/>
      <c r="D157" s="193" t="s">
        <v>118</v>
      </c>
      <c r="E157" s="195"/>
      <c r="F157" s="193" t="s">
        <v>119</v>
      </c>
      <c r="G157" s="195"/>
      <c r="H157" s="193" t="s">
        <v>118</v>
      </c>
      <c r="I157" s="195"/>
      <c r="J157" s="193" t="s">
        <v>117</v>
      </c>
      <c r="K157" s="195"/>
      <c r="L157" s="193" t="s">
        <v>118</v>
      </c>
      <c r="M157" s="195"/>
      <c r="N157" s="273"/>
      <c r="O157" s="275"/>
    </row>
    <row r="158" spans="1:18" ht="15.75" customHeight="1">
      <c r="A158" s="49" t="s">
        <v>120</v>
      </c>
      <c r="B158" s="4"/>
      <c r="C158" s="73" t="s">
        <v>121</v>
      </c>
      <c r="D158" s="5"/>
      <c r="E158" s="25" t="s">
        <v>121</v>
      </c>
      <c r="F158" s="4"/>
      <c r="G158" s="73" t="s">
        <v>121</v>
      </c>
      <c r="H158" s="6"/>
      <c r="I158" s="25" t="s">
        <v>121</v>
      </c>
      <c r="J158" s="4"/>
      <c r="K158" s="73" t="s">
        <v>121</v>
      </c>
      <c r="L158" s="5"/>
      <c r="M158" s="25" t="s">
        <v>121</v>
      </c>
      <c r="N158" s="74">
        <f t="shared" ref="N158:N165" si="2">B158+D158+F158+H158+J158+L158</f>
        <v>0</v>
      </c>
      <c r="O158" s="73" t="s">
        <v>121</v>
      </c>
      <c r="R158" s="112" t="str">
        <f>IF(N166=0,"←契約者数が未入力です！必ず入力してください。","")</f>
        <v>←契約者数が未入力です！必ず入力してください。</v>
      </c>
    </row>
    <row r="159" spans="1:18" ht="15.75" customHeight="1">
      <c r="A159" s="49" t="s">
        <v>122</v>
      </c>
      <c r="B159" s="3"/>
      <c r="C159" s="27" t="s">
        <v>121</v>
      </c>
      <c r="D159" s="7"/>
      <c r="E159" s="26" t="s">
        <v>121</v>
      </c>
      <c r="F159" s="3"/>
      <c r="G159" s="27" t="s">
        <v>121</v>
      </c>
      <c r="H159" s="7"/>
      <c r="I159" s="26" t="s">
        <v>121</v>
      </c>
      <c r="J159" s="3"/>
      <c r="K159" s="27" t="s">
        <v>121</v>
      </c>
      <c r="L159" s="7"/>
      <c r="M159" s="26" t="s">
        <v>121</v>
      </c>
      <c r="N159" s="74">
        <f t="shared" si="2"/>
        <v>0</v>
      </c>
      <c r="O159" s="27" t="s">
        <v>121</v>
      </c>
    </row>
    <row r="160" spans="1:18" ht="15.75" customHeight="1">
      <c r="A160" s="49" t="s">
        <v>123</v>
      </c>
      <c r="B160" s="8"/>
      <c r="C160" s="75" t="s">
        <v>121</v>
      </c>
      <c r="D160" s="9"/>
      <c r="E160" s="22" t="s">
        <v>121</v>
      </c>
      <c r="F160" s="8"/>
      <c r="G160" s="75" t="s">
        <v>121</v>
      </c>
      <c r="H160" s="9"/>
      <c r="I160" s="22" t="s">
        <v>121</v>
      </c>
      <c r="J160" s="8"/>
      <c r="K160" s="75" t="s">
        <v>121</v>
      </c>
      <c r="L160" s="9"/>
      <c r="M160" s="22" t="s">
        <v>121</v>
      </c>
      <c r="N160" s="74">
        <f t="shared" si="2"/>
        <v>0</v>
      </c>
      <c r="O160" s="75" t="s">
        <v>121</v>
      </c>
    </row>
    <row r="161" spans="1:21" ht="15.75" customHeight="1">
      <c r="A161" s="49" t="s">
        <v>124</v>
      </c>
      <c r="B161" s="3"/>
      <c r="C161" s="27" t="s">
        <v>121</v>
      </c>
      <c r="D161" s="7"/>
      <c r="E161" s="26" t="s">
        <v>121</v>
      </c>
      <c r="F161" s="3"/>
      <c r="G161" s="27" t="s">
        <v>121</v>
      </c>
      <c r="H161" s="7"/>
      <c r="I161" s="26" t="s">
        <v>121</v>
      </c>
      <c r="J161" s="3"/>
      <c r="K161" s="27" t="s">
        <v>121</v>
      </c>
      <c r="L161" s="7"/>
      <c r="M161" s="26" t="s">
        <v>121</v>
      </c>
      <c r="N161" s="74">
        <f t="shared" si="2"/>
        <v>0</v>
      </c>
      <c r="O161" s="27" t="s">
        <v>121</v>
      </c>
    </row>
    <row r="162" spans="1:21" ht="15.75" customHeight="1">
      <c r="A162" s="49" t="s">
        <v>125</v>
      </c>
      <c r="B162" s="8"/>
      <c r="C162" s="75" t="s">
        <v>121</v>
      </c>
      <c r="D162" s="9"/>
      <c r="E162" s="22" t="s">
        <v>121</v>
      </c>
      <c r="F162" s="8"/>
      <c r="G162" s="75" t="s">
        <v>121</v>
      </c>
      <c r="H162" s="9"/>
      <c r="I162" s="22" t="s">
        <v>121</v>
      </c>
      <c r="J162" s="8"/>
      <c r="K162" s="75" t="s">
        <v>121</v>
      </c>
      <c r="L162" s="9"/>
      <c r="M162" s="22" t="s">
        <v>121</v>
      </c>
      <c r="N162" s="74">
        <f t="shared" si="2"/>
        <v>0</v>
      </c>
      <c r="O162" s="75" t="s">
        <v>121</v>
      </c>
    </row>
    <row r="163" spans="1:21" ht="15.75" customHeight="1">
      <c r="A163" s="49" t="s">
        <v>126</v>
      </c>
      <c r="B163" s="3"/>
      <c r="C163" s="27" t="s">
        <v>121</v>
      </c>
      <c r="D163" s="7"/>
      <c r="E163" s="26" t="s">
        <v>121</v>
      </c>
      <c r="F163" s="3"/>
      <c r="G163" s="27" t="s">
        <v>121</v>
      </c>
      <c r="H163" s="7"/>
      <c r="I163" s="26" t="s">
        <v>121</v>
      </c>
      <c r="J163" s="3"/>
      <c r="K163" s="27" t="s">
        <v>121</v>
      </c>
      <c r="L163" s="7"/>
      <c r="M163" s="26" t="s">
        <v>121</v>
      </c>
      <c r="N163" s="74">
        <f t="shared" si="2"/>
        <v>0</v>
      </c>
      <c r="O163" s="27" t="s">
        <v>121</v>
      </c>
    </row>
    <row r="164" spans="1:21" ht="15.75" customHeight="1">
      <c r="A164" s="49" t="s">
        <v>127</v>
      </c>
      <c r="B164" s="8"/>
      <c r="C164" s="75" t="s">
        <v>121</v>
      </c>
      <c r="D164" s="9"/>
      <c r="E164" s="22" t="s">
        <v>121</v>
      </c>
      <c r="F164" s="8"/>
      <c r="G164" s="75" t="s">
        <v>121</v>
      </c>
      <c r="H164" s="9"/>
      <c r="I164" s="22" t="s">
        <v>121</v>
      </c>
      <c r="J164" s="8"/>
      <c r="K164" s="75" t="s">
        <v>121</v>
      </c>
      <c r="L164" s="9"/>
      <c r="M164" s="22" t="s">
        <v>121</v>
      </c>
      <c r="N164" s="74">
        <f t="shared" si="2"/>
        <v>0</v>
      </c>
      <c r="O164" s="75" t="s">
        <v>121</v>
      </c>
    </row>
    <row r="165" spans="1:21" ht="15.75" customHeight="1">
      <c r="A165" s="49" t="s">
        <v>128</v>
      </c>
      <c r="B165" s="3"/>
      <c r="C165" s="27" t="s">
        <v>121</v>
      </c>
      <c r="D165" s="7"/>
      <c r="E165" s="26" t="s">
        <v>121</v>
      </c>
      <c r="F165" s="3"/>
      <c r="G165" s="27" t="s">
        <v>121</v>
      </c>
      <c r="H165" s="7"/>
      <c r="I165" s="26" t="s">
        <v>121</v>
      </c>
      <c r="J165" s="3"/>
      <c r="K165" s="27" t="s">
        <v>121</v>
      </c>
      <c r="L165" s="7"/>
      <c r="M165" s="26" t="s">
        <v>121</v>
      </c>
      <c r="N165" s="74">
        <f t="shared" si="2"/>
        <v>0</v>
      </c>
      <c r="O165" s="27" t="s">
        <v>121</v>
      </c>
    </row>
    <row r="166" spans="1:21" ht="15.75" customHeight="1">
      <c r="A166" s="49" t="s">
        <v>129</v>
      </c>
      <c r="B166" s="76">
        <f>SUM(B158:B165)</f>
        <v>0</v>
      </c>
      <c r="C166" s="27" t="s">
        <v>121</v>
      </c>
      <c r="D166" s="76">
        <f>SUM(D158:D165)</f>
        <v>0</v>
      </c>
      <c r="E166" s="26" t="s">
        <v>121</v>
      </c>
      <c r="F166" s="76">
        <f>SUM(F158:F165)</f>
        <v>0</v>
      </c>
      <c r="G166" s="27" t="s">
        <v>121</v>
      </c>
      <c r="H166" s="76">
        <f>SUM(H158:H165)</f>
        <v>0</v>
      </c>
      <c r="I166" s="26" t="s">
        <v>121</v>
      </c>
      <c r="J166" s="76">
        <f>SUM(J158:J165)</f>
        <v>0</v>
      </c>
      <c r="K166" s="27" t="s">
        <v>121</v>
      </c>
      <c r="L166" s="76">
        <f>SUM(L158:L165)</f>
        <v>0</v>
      </c>
      <c r="M166" s="26" t="s">
        <v>121</v>
      </c>
      <c r="N166" s="72">
        <f>B166+D166+F166+H166+J166+L166</f>
        <v>0</v>
      </c>
      <c r="O166" s="27" t="s">
        <v>121</v>
      </c>
    </row>
    <row r="167" spans="1:21" ht="15.75" customHeight="1">
      <c r="A167" s="77"/>
      <c r="B167" s="71"/>
      <c r="C167" s="77"/>
      <c r="D167" s="71"/>
      <c r="E167" s="77"/>
      <c r="F167" s="71"/>
      <c r="G167" s="77"/>
      <c r="H167" s="71"/>
      <c r="I167" s="77"/>
      <c r="J167" s="71"/>
      <c r="K167" s="77"/>
      <c r="L167" s="71"/>
      <c r="M167" s="77"/>
      <c r="N167" s="78"/>
      <c r="O167" s="77"/>
      <c r="P167" s="79"/>
      <c r="Q167" s="79"/>
    </row>
    <row r="168" spans="1:21" ht="15.75" customHeight="1">
      <c r="A168" s="256" t="str">
        <f>IF(U170&lt;0,"【要確認！】　契約者数と入居戸数をご確認ください（契約者数＜入居戸数のため）",IF(U170=0,"","【要確認！】　契約者数と入居戸数をご確認ください（契約者数＞入居戸数のため）"))</f>
        <v/>
      </c>
      <c r="B168" s="257"/>
      <c r="C168" s="257"/>
      <c r="D168" s="257"/>
      <c r="E168" s="257"/>
      <c r="F168" s="257"/>
      <c r="G168" s="257"/>
      <c r="H168" s="257"/>
      <c r="I168" s="257"/>
      <c r="J168" s="257"/>
      <c r="K168" s="257"/>
      <c r="L168" s="257"/>
      <c r="M168" s="257"/>
      <c r="N168" s="257"/>
      <c r="O168" s="257"/>
      <c r="P168" s="257"/>
      <c r="Q168" s="258"/>
      <c r="S168" s="80" t="s">
        <v>130</v>
      </c>
      <c r="T168" s="70" t="s">
        <v>131</v>
      </c>
      <c r="U168" s="81" t="s">
        <v>132</v>
      </c>
    </row>
    <row r="169" spans="1:21" ht="15.75" customHeight="1">
      <c r="A169" s="259" t="s">
        <v>133</v>
      </c>
      <c r="B169" s="260"/>
      <c r="C169" s="260"/>
      <c r="D169" s="260"/>
      <c r="E169" s="260"/>
      <c r="F169" s="260"/>
      <c r="G169" s="260"/>
      <c r="H169" s="260"/>
      <c r="I169" s="260"/>
      <c r="J169" s="260"/>
      <c r="K169" s="260"/>
      <c r="L169" s="260"/>
      <c r="M169" s="260"/>
      <c r="N169" s="260"/>
      <c r="O169" s="260"/>
      <c r="P169" s="260"/>
      <c r="Q169" s="261"/>
      <c r="S169" s="28" t="s">
        <v>134</v>
      </c>
      <c r="T169" s="20" t="s">
        <v>135</v>
      </c>
      <c r="U169" s="82" t="s">
        <v>136</v>
      </c>
    </row>
    <row r="170" spans="1:21" ht="15.75" customHeight="1">
      <c r="A170" s="262" t="s">
        <v>137</v>
      </c>
      <c r="B170" s="263"/>
      <c r="C170" s="263"/>
      <c r="D170" s="263"/>
      <c r="E170" s="263"/>
      <c r="F170" s="263"/>
      <c r="G170" s="263"/>
      <c r="H170" s="263"/>
      <c r="I170" s="263"/>
      <c r="J170" s="263"/>
      <c r="K170" s="263"/>
      <c r="L170" s="263"/>
      <c r="M170" s="263"/>
      <c r="N170" s="263"/>
      <c r="O170" s="263"/>
      <c r="P170" s="263"/>
      <c r="Q170" s="264"/>
      <c r="S170" s="83">
        <f>B166+D166</f>
        <v>0</v>
      </c>
      <c r="T170" s="79">
        <f>F153</f>
        <v>0</v>
      </c>
      <c r="U170" s="84">
        <f>S170-T170</f>
        <v>0</v>
      </c>
    </row>
    <row r="171" spans="1:21" ht="15.75" customHeight="1">
      <c r="A171" s="85" t="s">
        <v>138</v>
      </c>
      <c r="B171" s="265"/>
      <c r="C171" s="266"/>
      <c r="D171" s="266"/>
      <c r="E171" s="266"/>
      <c r="F171" s="266"/>
      <c r="G171" s="266"/>
      <c r="H171" s="266"/>
      <c r="I171" s="266"/>
      <c r="J171" s="266"/>
      <c r="K171" s="266"/>
      <c r="L171" s="266"/>
      <c r="M171" s="266"/>
      <c r="N171" s="266"/>
      <c r="O171" s="266"/>
      <c r="P171" s="266"/>
      <c r="Q171" s="267"/>
      <c r="R171" s="112" t="str">
        <f>IF(AND($U$170&lt;&gt;0,B171=""),"←未入力です！契約者数と入居者数に相違がある理由を記入してください","")</f>
        <v/>
      </c>
    </row>
    <row r="172" spans="1:21" ht="16.5" customHeight="1">
      <c r="A172" s="83"/>
      <c r="B172" s="268"/>
      <c r="C172" s="268"/>
      <c r="D172" s="268"/>
      <c r="E172" s="268"/>
      <c r="F172" s="268"/>
      <c r="G172" s="268"/>
      <c r="H172" s="268"/>
      <c r="I172" s="268"/>
      <c r="J172" s="268"/>
      <c r="K172" s="268"/>
      <c r="L172" s="268"/>
      <c r="M172" s="268"/>
      <c r="N172" s="268"/>
      <c r="O172" s="268"/>
      <c r="P172" s="268"/>
      <c r="Q172" s="269"/>
      <c r="R172" s="112" t="str">
        <f>IF(AND($U$170=0,B171&lt;&gt;""),"←契約者数＝入居戸数の場合は入力不要です。","")</f>
        <v/>
      </c>
    </row>
    <row r="173" spans="1:21" ht="15.75" customHeight="1">
      <c r="A173" s="86"/>
      <c r="B173" s="22"/>
      <c r="C173" s="22"/>
      <c r="D173" s="22"/>
      <c r="E173" s="22"/>
      <c r="F173" s="22"/>
      <c r="G173" s="22"/>
      <c r="H173" s="22"/>
      <c r="I173" s="22"/>
      <c r="J173" s="22"/>
      <c r="K173" s="22"/>
      <c r="L173" s="22"/>
      <c r="M173" s="22"/>
      <c r="N173" s="22"/>
      <c r="O173" s="22"/>
      <c r="P173" s="22"/>
      <c r="Q173" s="22"/>
    </row>
    <row r="174" spans="1:21" ht="15.75" customHeight="1">
      <c r="A174" s="215" t="s">
        <v>242</v>
      </c>
      <c r="B174" s="215"/>
      <c r="C174" s="215"/>
      <c r="D174" s="215"/>
      <c r="E174" s="215"/>
      <c r="F174" s="215"/>
      <c r="G174" s="215"/>
      <c r="H174" s="215"/>
      <c r="I174" s="215"/>
      <c r="J174" s="215"/>
      <c r="K174" s="215"/>
      <c r="L174" s="215"/>
      <c r="M174" s="215"/>
      <c r="N174" s="215"/>
      <c r="O174" s="215"/>
      <c r="P174" s="215"/>
      <c r="Q174" s="215"/>
    </row>
    <row r="175" spans="1:21" ht="15.75" customHeight="1">
      <c r="A175" s="76" t="s">
        <v>139</v>
      </c>
      <c r="B175" s="30"/>
      <c r="C175" s="30"/>
      <c r="D175" s="30"/>
      <c r="E175" s="30"/>
      <c r="F175" s="30"/>
      <c r="G175" s="30"/>
      <c r="H175" s="30"/>
      <c r="I175" s="87"/>
      <c r="J175" s="10"/>
      <c r="K175" s="135" t="s">
        <v>140</v>
      </c>
      <c r="L175" s="146"/>
      <c r="M175" s="138"/>
      <c r="N175" s="138"/>
      <c r="O175" s="138"/>
      <c r="P175" s="138"/>
      <c r="Q175" s="138"/>
      <c r="R175" s="112" t="str">
        <f>IF(J175="","←未入力です！必ず入力してください。","")</f>
        <v>←未入力です！必ず入力してください。</v>
      </c>
    </row>
    <row r="176" spans="1:21" ht="15.75" customHeight="1">
      <c r="A176" s="76" t="s">
        <v>141</v>
      </c>
      <c r="B176" s="30"/>
      <c r="C176" s="30"/>
      <c r="D176" s="30"/>
      <c r="E176" s="30"/>
      <c r="F176" s="30"/>
      <c r="G176" s="30"/>
      <c r="H176" s="30"/>
      <c r="I176" s="87"/>
      <c r="J176" s="10"/>
      <c r="K176" s="135" t="s">
        <v>140</v>
      </c>
      <c r="L176" s="146"/>
      <c r="M176" s="138"/>
      <c r="N176" s="138"/>
      <c r="O176" s="138"/>
      <c r="P176" s="138"/>
      <c r="Q176" s="138"/>
      <c r="R176" s="112" t="str">
        <f>IF(J176="","←未入力です！必ず入力してください。","")</f>
        <v>←未入力です！必ず入力してください。</v>
      </c>
    </row>
    <row r="177" spans="1:18" ht="15.75" customHeight="1">
      <c r="A177" s="86"/>
      <c r="B177" s="137"/>
      <c r="C177" s="137"/>
      <c r="D177" s="137"/>
      <c r="E177" s="137"/>
      <c r="F177" s="137"/>
      <c r="G177" s="137"/>
      <c r="H177" s="149"/>
      <c r="I177" s="149"/>
      <c r="J177" s="137"/>
      <c r="K177" s="137"/>
      <c r="L177" s="137"/>
      <c r="M177" s="137"/>
      <c r="N177" s="137"/>
      <c r="O177" s="137"/>
      <c r="P177" s="137"/>
      <c r="Q177" s="137"/>
    </row>
    <row r="178" spans="1:18" ht="15.75" customHeight="1">
      <c r="A178" s="215" t="s">
        <v>226</v>
      </c>
      <c r="B178" s="215"/>
      <c r="C178" s="215"/>
      <c r="D178" s="215"/>
      <c r="E178" s="215"/>
      <c r="F178" s="215"/>
      <c r="G178" s="215"/>
      <c r="H178" s="215"/>
      <c r="I178" s="215"/>
      <c r="J178" s="215"/>
      <c r="K178" s="215"/>
      <c r="L178" s="215"/>
      <c r="M178" s="215"/>
      <c r="N178" s="215"/>
      <c r="O178" s="215"/>
      <c r="P178" s="215"/>
      <c r="Q178" s="215"/>
    </row>
    <row r="179" spans="1:18" ht="15.75" customHeight="1">
      <c r="A179" s="216" t="s">
        <v>142</v>
      </c>
      <c r="B179" s="216"/>
      <c r="C179" s="216"/>
      <c r="D179" s="216"/>
      <c r="E179" s="216"/>
      <c r="F179" s="216"/>
      <c r="G179" s="216"/>
      <c r="H179" s="216"/>
      <c r="I179" s="216"/>
      <c r="J179" s="216"/>
      <c r="K179" s="216"/>
      <c r="L179" s="216"/>
      <c r="M179" s="216"/>
      <c r="N179" s="216"/>
      <c r="O179" s="216"/>
      <c r="P179" s="216"/>
      <c r="Q179" s="216"/>
    </row>
    <row r="180" spans="1:18" ht="15.75" customHeight="1">
      <c r="A180" s="247"/>
      <c r="B180" s="248"/>
      <c r="C180" s="248"/>
      <c r="D180" s="248"/>
      <c r="E180" s="248"/>
      <c r="F180" s="248"/>
      <c r="G180" s="248"/>
      <c r="H180" s="248"/>
      <c r="I180" s="248"/>
      <c r="J180" s="248"/>
      <c r="K180" s="248"/>
      <c r="L180" s="248"/>
      <c r="M180" s="248"/>
      <c r="N180" s="248"/>
      <c r="O180" s="248"/>
      <c r="P180" s="248"/>
      <c r="Q180" s="249"/>
    </row>
    <row r="181" spans="1:18" ht="15.75" customHeight="1">
      <c r="A181" s="250"/>
      <c r="B181" s="251"/>
      <c r="C181" s="251"/>
      <c r="D181" s="251"/>
      <c r="E181" s="251"/>
      <c r="F181" s="251"/>
      <c r="G181" s="251"/>
      <c r="H181" s="251"/>
      <c r="I181" s="251"/>
      <c r="J181" s="251"/>
      <c r="K181" s="251"/>
      <c r="L181" s="251"/>
      <c r="M181" s="251"/>
      <c r="N181" s="251"/>
      <c r="O181" s="251"/>
      <c r="P181" s="251"/>
      <c r="Q181" s="252"/>
      <c r="R181" s="112" t="str">
        <f>IF(A180="","←未入力です！必ず入力してください。","")</f>
        <v>←未入力です！必ず入力してください。</v>
      </c>
    </row>
    <row r="182" spans="1:18" ht="15.75" customHeight="1">
      <c r="A182" s="250"/>
      <c r="B182" s="251"/>
      <c r="C182" s="251"/>
      <c r="D182" s="251"/>
      <c r="E182" s="251"/>
      <c r="F182" s="251"/>
      <c r="G182" s="251"/>
      <c r="H182" s="251"/>
      <c r="I182" s="251"/>
      <c r="J182" s="251"/>
      <c r="K182" s="251"/>
      <c r="L182" s="251"/>
      <c r="M182" s="251"/>
      <c r="N182" s="251"/>
      <c r="O182" s="251"/>
      <c r="P182" s="251"/>
      <c r="Q182" s="252"/>
    </row>
    <row r="183" spans="1:18" ht="15.75" customHeight="1">
      <c r="A183" s="253" t="s">
        <v>143</v>
      </c>
      <c r="B183" s="254"/>
      <c r="C183" s="254"/>
      <c r="D183" s="254"/>
      <c r="E183" s="254"/>
      <c r="F183" s="254"/>
      <c r="G183" s="254"/>
      <c r="H183" s="254"/>
      <c r="I183" s="254"/>
      <c r="J183" s="254"/>
      <c r="K183" s="254"/>
      <c r="L183" s="254"/>
      <c r="M183" s="254"/>
      <c r="N183" s="254"/>
      <c r="O183" s="254"/>
      <c r="P183" s="254"/>
      <c r="Q183" s="255"/>
    </row>
    <row r="184" spans="1:18" ht="15.75" customHeight="1">
      <c r="A184" s="243" t="s">
        <v>144</v>
      </c>
      <c r="B184" s="244"/>
      <c r="C184" s="244"/>
      <c r="D184" s="244"/>
      <c r="E184" s="244"/>
      <c r="F184" s="244"/>
      <c r="G184" s="244"/>
      <c r="H184" s="244"/>
      <c r="I184" s="244"/>
      <c r="J184" s="244"/>
      <c r="K184" s="244"/>
      <c r="L184" s="244"/>
      <c r="M184" s="244"/>
      <c r="N184" s="244"/>
      <c r="O184" s="244"/>
      <c r="P184" s="244"/>
      <c r="Q184" s="245"/>
    </row>
    <row r="185" spans="1:18" ht="15.75" customHeight="1">
      <c r="A185" s="140" t="s">
        <v>243</v>
      </c>
      <c r="B185" s="139"/>
      <c r="C185" s="139"/>
      <c r="D185" s="139"/>
      <c r="E185" s="139"/>
      <c r="F185" s="139"/>
      <c r="G185" s="139"/>
      <c r="H185" s="139"/>
      <c r="I185" s="139"/>
      <c r="J185" s="139"/>
      <c r="K185" s="139"/>
      <c r="L185" s="139"/>
      <c r="M185" s="139"/>
      <c r="N185" s="139"/>
      <c r="O185" s="139"/>
      <c r="P185" s="139"/>
      <c r="Q185" s="139"/>
    </row>
    <row r="186" spans="1:18" ht="15.75" customHeight="1">
      <c r="A186" s="140"/>
      <c r="B186" s="139"/>
      <c r="C186" s="139"/>
      <c r="D186" s="139"/>
      <c r="E186" s="139"/>
      <c r="F186" s="139"/>
      <c r="G186" s="139"/>
      <c r="H186" s="139"/>
      <c r="I186" s="139"/>
      <c r="J186" s="139"/>
      <c r="K186" s="139"/>
      <c r="L186" s="139"/>
      <c r="M186" s="139"/>
      <c r="N186" s="139"/>
      <c r="O186" s="139"/>
      <c r="P186" s="139"/>
      <c r="Q186" s="139"/>
    </row>
    <row r="187" spans="1:18" ht="15.75" customHeight="1">
      <c r="A187" s="215" t="s">
        <v>227</v>
      </c>
      <c r="B187" s="215"/>
      <c r="C187" s="215"/>
      <c r="D187" s="215"/>
      <c r="E187" s="215"/>
      <c r="F187" s="215"/>
      <c r="G187" s="215"/>
      <c r="H187" s="215"/>
      <c r="I187" s="215"/>
      <c r="J187" s="215"/>
      <c r="K187" s="215"/>
      <c r="L187" s="215"/>
      <c r="M187" s="215"/>
      <c r="N187" s="215"/>
      <c r="O187" s="215"/>
      <c r="P187" s="215"/>
      <c r="Q187" s="215"/>
    </row>
    <row r="188" spans="1:18" ht="15.75" customHeight="1">
      <c r="A188" s="215" t="s">
        <v>145</v>
      </c>
      <c r="B188" s="215"/>
      <c r="C188" s="215"/>
      <c r="D188" s="215"/>
      <c r="E188" s="215"/>
      <c r="F188" s="215"/>
      <c r="G188" s="215"/>
      <c r="H188" s="215"/>
      <c r="I188" s="215"/>
      <c r="J188" s="215"/>
      <c r="K188" s="215"/>
      <c r="L188" s="215"/>
      <c r="M188" s="215"/>
      <c r="N188" s="215"/>
      <c r="O188" s="215"/>
      <c r="P188" s="134"/>
      <c r="Q188" s="134"/>
    </row>
    <row r="189" spans="1:18" ht="15.75" customHeight="1">
      <c r="A189" s="212" t="s">
        <v>146</v>
      </c>
      <c r="B189" s="213"/>
      <c r="C189" s="213"/>
      <c r="D189" s="213"/>
      <c r="E189" s="213"/>
      <c r="F189" s="213"/>
      <c r="G189" s="213"/>
      <c r="H189" s="213"/>
      <c r="I189" s="213"/>
      <c r="J189" s="213"/>
      <c r="K189" s="246"/>
      <c r="L189" s="11" t="s">
        <v>25</v>
      </c>
      <c r="M189" s="11" t="s">
        <v>26</v>
      </c>
      <c r="N189" s="32"/>
      <c r="O189" s="33"/>
      <c r="P189" s="33"/>
      <c r="Q189" s="132"/>
      <c r="R189" s="112" t="str">
        <f>IF(AND(L189="□有",M189="□無"),"←未選択です！　「有」又は「無」を選択してください。","")</f>
        <v>←未選択です！　「有」又は「無」を選択してください。</v>
      </c>
    </row>
    <row r="190" spans="1:18" ht="15.75" customHeight="1">
      <c r="A190" s="147" t="s">
        <v>147</v>
      </c>
      <c r="B190" s="147"/>
      <c r="C190" s="147"/>
      <c r="D190" s="147"/>
      <c r="E190" s="147"/>
      <c r="F190" s="147"/>
      <c r="G190" s="147"/>
      <c r="H190" s="147"/>
      <c r="I190" s="147"/>
      <c r="J190" s="147"/>
      <c r="K190" s="147"/>
      <c r="L190" s="147"/>
      <c r="M190" s="147"/>
      <c r="N190" s="147"/>
      <c r="O190" s="147"/>
      <c r="P190" s="147"/>
      <c r="Q190" s="147"/>
    </row>
    <row r="191" spans="1:18" ht="15.75" customHeight="1">
      <c r="A191" s="147" t="s">
        <v>148</v>
      </c>
      <c r="B191" s="147"/>
      <c r="C191" s="147"/>
      <c r="D191" s="147"/>
      <c r="E191" s="147"/>
      <c r="F191" s="147"/>
      <c r="G191" s="147"/>
      <c r="H191" s="147"/>
      <c r="I191" s="147"/>
      <c r="J191" s="147"/>
      <c r="K191" s="147"/>
      <c r="L191" s="147"/>
      <c r="M191" s="147"/>
      <c r="N191" s="147"/>
      <c r="O191" s="147"/>
      <c r="P191" s="147"/>
      <c r="Q191" s="147"/>
    </row>
    <row r="192" spans="1:18" ht="15.75" customHeight="1">
      <c r="A192" s="147" t="s">
        <v>149</v>
      </c>
      <c r="B192" s="147"/>
      <c r="C192" s="147"/>
      <c r="D192" s="147"/>
      <c r="E192" s="147"/>
      <c r="F192" s="147"/>
      <c r="G192" s="147"/>
      <c r="H192" s="147"/>
      <c r="I192" s="147"/>
      <c r="J192" s="147"/>
      <c r="K192" s="147"/>
      <c r="L192" s="147"/>
      <c r="M192" s="147"/>
      <c r="N192" s="147"/>
      <c r="O192" s="147"/>
      <c r="P192" s="147"/>
      <c r="Q192" s="147"/>
    </row>
    <row r="193" spans="1:19" ht="15.75" customHeight="1">
      <c r="A193" s="215" t="s">
        <v>150</v>
      </c>
      <c r="B193" s="215"/>
      <c r="C193" s="215"/>
      <c r="D193" s="215"/>
      <c r="E193" s="215"/>
      <c r="F193" s="215"/>
      <c r="G193" s="215"/>
      <c r="H193" s="215"/>
      <c r="I193" s="215"/>
      <c r="J193" s="215"/>
      <c r="K193" s="215"/>
      <c r="L193" s="215"/>
      <c r="M193" s="215"/>
      <c r="N193" s="215"/>
      <c r="O193" s="215"/>
      <c r="P193" s="215"/>
      <c r="Q193" s="215"/>
    </row>
    <row r="194" spans="1:19" ht="15.75" customHeight="1">
      <c r="A194" s="215" t="s">
        <v>151</v>
      </c>
      <c r="B194" s="230"/>
      <c r="C194" s="230"/>
      <c r="D194" s="230"/>
      <c r="E194" s="230"/>
      <c r="F194" s="230"/>
      <c r="G194" s="230"/>
      <c r="H194" s="230"/>
      <c r="I194" s="230"/>
      <c r="J194" s="230"/>
      <c r="K194" s="230"/>
      <c r="L194" s="230"/>
      <c r="M194" s="230"/>
      <c r="N194" s="230"/>
      <c r="O194" s="230"/>
      <c r="P194" s="230"/>
      <c r="Q194" s="230"/>
    </row>
    <row r="195" spans="1:19" ht="15.75" customHeight="1">
      <c r="A195" s="231" t="s">
        <v>152</v>
      </c>
      <c r="B195" s="232"/>
      <c r="C195" s="232"/>
      <c r="D195" s="232"/>
      <c r="E195" s="232"/>
      <c r="F195" s="232"/>
      <c r="G195" s="232"/>
      <c r="H195" s="232"/>
      <c r="I195" s="232"/>
      <c r="J195" s="232"/>
      <c r="K195" s="232"/>
      <c r="L195" s="232"/>
      <c r="M195" s="233"/>
      <c r="N195" s="234"/>
      <c r="O195" s="235" t="s">
        <v>153</v>
      </c>
      <c r="P195" s="235"/>
      <c r="Q195" s="236"/>
    </row>
    <row r="196" spans="1:19" ht="15.75" customHeight="1">
      <c r="A196" s="239" t="s">
        <v>154</v>
      </c>
      <c r="B196" s="240"/>
      <c r="C196" s="240"/>
      <c r="D196" s="240"/>
      <c r="E196" s="240"/>
      <c r="F196" s="240"/>
      <c r="G196" s="240"/>
      <c r="H196" s="240"/>
      <c r="I196" s="241"/>
      <c r="J196" s="242"/>
      <c r="K196" s="239" t="s">
        <v>155</v>
      </c>
      <c r="L196" s="242"/>
      <c r="M196" s="239" t="s">
        <v>156</v>
      </c>
      <c r="N196" s="242"/>
      <c r="O196" s="237"/>
      <c r="P196" s="237"/>
      <c r="Q196" s="238"/>
      <c r="R196" s="114" t="str">
        <f>IF(OR(K197="",M197="",K198="",M198=""),"↙人数の未入力があります！　黄色の欄全てに入力してください","")</f>
        <v>↙人数の未入力があります！　黄色の欄全てに入力してください</v>
      </c>
    </row>
    <row r="197" spans="1:19" ht="15.75" customHeight="1">
      <c r="A197" s="218" t="s">
        <v>157</v>
      </c>
      <c r="B197" s="219"/>
      <c r="C197" s="219"/>
      <c r="D197" s="222" t="s">
        <v>158</v>
      </c>
      <c r="E197" s="223"/>
      <c r="F197" s="223"/>
      <c r="G197" s="223"/>
      <c r="H197" s="223"/>
      <c r="I197" s="143"/>
      <c r="J197" s="141" t="s">
        <v>159</v>
      </c>
      <c r="K197" s="6"/>
      <c r="L197" s="142" t="s">
        <v>160</v>
      </c>
      <c r="M197" s="6"/>
      <c r="N197" s="142" t="s">
        <v>160</v>
      </c>
      <c r="O197" s="128" t="s">
        <v>161</v>
      </c>
      <c r="P197" s="144" t="str">
        <f>IF(K197=M197,"□有","■有")</f>
        <v>□有</v>
      </c>
      <c r="Q197" s="144" t="str">
        <f>IF(OR(ISBLANK(M197),P197="■有"),"□無","■無")</f>
        <v>□無</v>
      </c>
      <c r="R197" s="112" t="str">
        <f>IF(P197="■有","←登録内容と現状に差異があります。入力の誤りではありませんか？入力の誤りでなければ「3-2　差異の内容について」にも記載してください。","")</f>
        <v/>
      </c>
    </row>
    <row r="198" spans="1:19" ht="15.75" customHeight="1">
      <c r="A198" s="220"/>
      <c r="B198" s="221"/>
      <c r="C198" s="221"/>
      <c r="D198" s="224" t="s">
        <v>162</v>
      </c>
      <c r="E198" s="225"/>
      <c r="F198" s="225"/>
      <c r="G198" s="225"/>
      <c r="H198" s="225"/>
      <c r="I198" s="89"/>
      <c r="J198" s="131" t="s">
        <v>159</v>
      </c>
      <c r="K198" s="17"/>
      <c r="L198" s="90" t="s">
        <v>160</v>
      </c>
      <c r="M198" s="17"/>
      <c r="N198" s="90" t="s">
        <v>160</v>
      </c>
      <c r="O198" s="129" t="s">
        <v>161</v>
      </c>
      <c r="P198" s="144" t="str">
        <f>IF(K198=M198,"□有","■有")</f>
        <v>□有</v>
      </c>
      <c r="Q198" s="144" t="str">
        <f>IF(OR(ISBLANK(M198),P198="■有"),"□無","■無")</f>
        <v>□無</v>
      </c>
      <c r="R198" s="112" t="str">
        <f>IF(P198="■有","←登録内容と現状に差異があります。入力の誤りではありませんか？入力の誤りでなければ「3-2　差異の内容について」にも記載してください。","")</f>
        <v/>
      </c>
    </row>
    <row r="199" spans="1:19" ht="15.75" customHeight="1">
      <c r="A199" s="226" t="s">
        <v>163</v>
      </c>
      <c r="B199" s="227"/>
      <c r="C199" s="227"/>
      <c r="D199" s="228" t="s">
        <v>164</v>
      </c>
      <c r="E199" s="229"/>
      <c r="F199" s="229"/>
      <c r="G199" s="229"/>
      <c r="H199" s="229"/>
      <c r="I199" s="145"/>
      <c r="J199" s="136"/>
      <c r="K199" s="18" t="s">
        <v>25</v>
      </c>
      <c r="L199" s="18" t="s">
        <v>26</v>
      </c>
      <c r="M199" s="18" t="s">
        <v>25</v>
      </c>
      <c r="N199" s="18" t="s">
        <v>26</v>
      </c>
      <c r="O199" s="133" t="s">
        <v>161</v>
      </c>
      <c r="P199" s="49" t="str">
        <f>IF(OR(K199=M199,L199=N199),"□有","■有")</f>
        <v>□有</v>
      </c>
      <c r="Q199" s="49" t="str">
        <f>IF(OR(AND(K199="■有",M199="■有"),AND(L199="■無",N199="■無")),"■無","□無")</f>
        <v>□無</v>
      </c>
      <c r="R199" s="112" t="str">
        <f>IF(P199="■有","←登録内容と現状に差異があります。選択の誤りではありませんか？選択の誤りでなければ「3-2　差異の内容について」にも記載してください。","")</f>
        <v/>
      </c>
    </row>
    <row r="200" spans="1:19" ht="15.75" customHeight="1">
      <c r="A200" s="147" t="s">
        <v>244</v>
      </c>
      <c r="B200" s="147"/>
      <c r="C200" s="147"/>
      <c r="D200" s="147"/>
      <c r="E200" s="147"/>
      <c r="F200" s="147"/>
      <c r="G200" s="147"/>
      <c r="H200" s="147"/>
      <c r="I200" s="147"/>
      <c r="J200" s="147"/>
      <c r="K200" s="147"/>
      <c r="L200" s="147"/>
      <c r="M200" s="147"/>
      <c r="N200" s="147"/>
      <c r="O200" s="147"/>
      <c r="P200" s="147"/>
      <c r="Q200" s="147"/>
      <c r="R200" s="115" t="str">
        <f>IF(AND(P199="□有",Q199="□無"),"↖緊急通報サービス提供の有無が未選択です！　「登録内容」と「現状」各々の「有」又は「無」を選択してください。","")</f>
        <v>↖緊急通報サービス提供の有無が未選択です！　「登録内容」と「現状」各々の「有」又は「無」を選択してください。</v>
      </c>
    </row>
    <row r="201" spans="1:19" ht="15.75" customHeight="1">
      <c r="A201" s="147" t="s">
        <v>245</v>
      </c>
      <c r="B201" s="214"/>
      <c r="C201" s="214"/>
      <c r="D201" s="214"/>
      <c r="E201" s="214"/>
      <c r="F201" s="214"/>
      <c r="G201" s="214"/>
      <c r="H201" s="214"/>
      <c r="I201" s="214"/>
      <c r="J201" s="214"/>
      <c r="K201" s="214"/>
      <c r="L201" s="214"/>
      <c r="M201" s="214"/>
      <c r="N201" s="214"/>
      <c r="O201" s="214"/>
      <c r="P201" s="214"/>
      <c r="Q201" s="214"/>
    </row>
    <row r="202" spans="1:19" s="130" customFormat="1" ht="15.75" customHeight="1">
      <c r="A202" s="147" t="s">
        <v>251</v>
      </c>
      <c r="B202" s="214"/>
      <c r="C202" s="214"/>
      <c r="D202" s="214"/>
      <c r="E202" s="214"/>
      <c r="F202" s="214"/>
      <c r="G202" s="214"/>
      <c r="H202" s="214"/>
      <c r="I202" s="214"/>
      <c r="J202" s="214"/>
      <c r="K202" s="214"/>
      <c r="L202" s="214"/>
      <c r="M202" s="214"/>
      <c r="N202" s="214"/>
      <c r="O202" s="214"/>
      <c r="P202" s="214"/>
      <c r="Q202" s="214"/>
    </row>
    <row r="203" spans="1:19" ht="15.75" customHeight="1">
      <c r="A203" s="147" t="s">
        <v>165</v>
      </c>
      <c r="B203" s="214"/>
      <c r="C203" s="214"/>
      <c r="D203" s="214"/>
      <c r="E203" s="214"/>
      <c r="F203" s="214"/>
      <c r="G203" s="214"/>
      <c r="H203" s="214"/>
      <c r="I203" s="214"/>
      <c r="J203" s="214"/>
      <c r="K203" s="214"/>
      <c r="L203" s="214"/>
      <c r="M203" s="214"/>
      <c r="N203" s="214"/>
      <c r="O203" s="214"/>
      <c r="P203" s="214"/>
      <c r="Q203" s="214"/>
    </row>
    <row r="204" spans="1:19" ht="15.75" customHeight="1">
      <c r="A204" s="34"/>
      <c r="B204" s="34"/>
      <c r="C204" s="34"/>
      <c r="D204" s="34"/>
      <c r="E204" s="34"/>
      <c r="F204" s="34"/>
      <c r="G204" s="34"/>
      <c r="H204" s="149"/>
      <c r="I204" s="149"/>
      <c r="J204" s="34"/>
      <c r="K204" s="34"/>
      <c r="L204" s="34"/>
      <c r="M204" s="34"/>
      <c r="N204" s="34"/>
      <c r="O204" s="34"/>
    </row>
    <row r="205" spans="1:19" ht="15.75" customHeight="1">
      <c r="A205" s="19"/>
      <c r="B205" s="19"/>
      <c r="C205" s="19"/>
      <c r="D205" s="19"/>
      <c r="E205" s="19"/>
      <c r="F205" s="19"/>
      <c r="G205" s="22"/>
      <c r="J205" s="19"/>
      <c r="K205" s="19"/>
      <c r="L205" s="19"/>
      <c r="M205" s="19"/>
      <c r="N205" s="19"/>
      <c r="O205" s="19"/>
    </row>
    <row r="206" spans="1:19" ht="15.75" customHeight="1">
      <c r="A206" s="215" t="s">
        <v>166</v>
      </c>
      <c r="B206" s="215"/>
      <c r="C206" s="215"/>
      <c r="D206" s="215"/>
      <c r="E206" s="215"/>
      <c r="F206" s="215"/>
      <c r="G206" s="215"/>
      <c r="H206" s="215"/>
      <c r="I206" s="215"/>
      <c r="J206" s="215"/>
      <c r="K206" s="215"/>
      <c r="L206" s="215"/>
      <c r="M206" s="215"/>
      <c r="N206" s="215"/>
      <c r="O206" s="215"/>
      <c r="P206" s="215"/>
      <c r="Q206" s="215"/>
    </row>
    <row r="207" spans="1:19" ht="15.75" customHeight="1">
      <c r="A207" s="216" t="s">
        <v>228</v>
      </c>
      <c r="B207" s="216"/>
      <c r="C207" s="216"/>
      <c r="D207" s="216"/>
      <c r="E207" s="216"/>
      <c r="F207" s="216"/>
      <c r="G207" s="216"/>
      <c r="H207" s="216"/>
      <c r="I207" s="216"/>
      <c r="J207" s="216"/>
      <c r="K207" s="216"/>
      <c r="L207" s="216"/>
      <c r="M207" s="216"/>
      <c r="N207" s="216"/>
      <c r="O207" s="216"/>
      <c r="P207" s="216"/>
      <c r="Q207" s="216"/>
    </row>
    <row r="208" spans="1:19" ht="17.100000000000001" customHeight="1">
      <c r="A208" s="193" t="s">
        <v>167</v>
      </c>
      <c r="B208" s="194"/>
      <c r="C208" s="194"/>
      <c r="D208" s="194"/>
      <c r="E208" s="194"/>
      <c r="F208" s="194"/>
      <c r="G208" s="194"/>
      <c r="H208" s="194"/>
      <c r="I208" s="194"/>
      <c r="J208" s="194"/>
      <c r="K208" s="194"/>
      <c r="L208" s="194"/>
      <c r="M208" s="194"/>
      <c r="N208" s="26"/>
      <c r="O208" s="87"/>
      <c r="P208" s="193" t="s">
        <v>168</v>
      </c>
      <c r="Q208" s="217"/>
      <c r="S208" s="91"/>
    </row>
    <row r="209" spans="1:21" ht="17.100000000000001" customHeight="1">
      <c r="A209" s="212" t="s">
        <v>169</v>
      </c>
      <c r="B209" s="213"/>
      <c r="C209" s="213"/>
      <c r="D209" s="213"/>
      <c r="E209" s="213"/>
      <c r="F209" s="213"/>
      <c r="G209" s="213"/>
      <c r="H209" s="213"/>
      <c r="I209" s="213"/>
      <c r="J209" s="213"/>
      <c r="K209" s="213"/>
      <c r="L209" s="213"/>
      <c r="M209" s="213"/>
      <c r="N209" s="92"/>
      <c r="O209" s="69" t="s">
        <v>170</v>
      </c>
      <c r="P209" s="108" t="s">
        <v>25</v>
      </c>
      <c r="Q209" s="12" t="s">
        <v>26</v>
      </c>
      <c r="R209" s="112" t="str">
        <f>IF(AND(P209="□有",Q209="□無"),"←未選択です！　「有」又は「無」を選択してください。","")</f>
        <v>←未選択です！　「有」又は「無」を選択してください。</v>
      </c>
      <c r="S209" s="91"/>
    </row>
    <row r="210" spans="1:21" ht="17.100000000000001" customHeight="1">
      <c r="A210" s="212" t="s">
        <v>171</v>
      </c>
      <c r="B210" s="213"/>
      <c r="C210" s="213"/>
      <c r="D210" s="213"/>
      <c r="E210" s="213"/>
      <c r="F210" s="213"/>
      <c r="G210" s="213"/>
      <c r="H210" s="213"/>
      <c r="I210" s="213"/>
      <c r="J210" s="213"/>
      <c r="K210" s="213"/>
      <c r="L210" s="213"/>
      <c r="M210" s="213"/>
      <c r="N210" s="93"/>
      <c r="O210" s="49" t="s">
        <v>172</v>
      </c>
      <c r="P210" s="13" t="s">
        <v>25</v>
      </c>
      <c r="Q210" s="11" t="s">
        <v>26</v>
      </c>
      <c r="R210" s="112" t="str">
        <f t="shared" ref="R210:R211" si="3">IF(AND(P210="□有",Q210="□無"),"←未選択です！　「有」又は「無」を選択してください。","")</f>
        <v>←未選択です！　「有」又は「無」を選択してください。</v>
      </c>
      <c r="S210" s="91"/>
    </row>
    <row r="211" spans="1:21" ht="17.100000000000001" customHeight="1">
      <c r="A211" s="212" t="s">
        <v>173</v>
      </c>
      <c r="B211" s="213"/>
      <c r="C211" s="213"/>
      <c r="D211" s="213"/>
      <c r="E211" s="213"/>
      <c r="F211" s="213"/>
      <c r="G211" s="213"/>
      <c r="H211" s="213"/>
      <c r="I211" s="213"/>
      <c r="J211" s="213"/>
      <c r="K211" s="213"/>
      <c r="L211" s="213"/>
      <c r="M211" s="213"/>
      <c r="N211" s="93"/>
      <c r="O211" s="49" t="s">
        <v>170</v>
      </c>
      <c r="P211" s="13" t="s">
        <v>25</v>
      </c>
      <c r="Q211" s="11" t="s">
        <v>26</v>
      </c>
      <c r="R211" s="112" t="str">
        <f t="shared" si="3"/>
        <v>←未選択です！　「有」又は「無」を選択してください。</v>
      </c>
      <c r="S211" s="91"/>
    </row>
    <row r="212" spans="1:21" ht="17.100000000000001" customHeight="1">
      <c r="A212" s="150" t="s">
        <v>174</v>
      </c>
      <c r="B212" s="151"/>
      <c r="C212" s="151"/>
      <c r="D212" s="151"/>
      <c r="E212" s="151"/>
      <c r="F212" s="151"/>
      <c r="G212" s="151"/>
      <c r="H212" s="151"/>
      <c r="I212" s="151"/>
      <c r="J212" s="151"/>
      <c r="K212" s="151"/>
      <c r="L212" s="151"/>
      <c r="M212" s="151"/>
      <c r="N212" s="199"/>
      <c r="O212" s="200" t="s">
        <v>172</v>
      </c>
      <c r="P212" s="202" t="s">
        <v>25</v>
      </c>
      <c r="Q212" s="204" t="s">
        <v>26</v>
      </c>
      <c r="R212" s="113"/>
      <c r="S212" s="91"/>
    </row>
    <row r="213" spans="1:21" ht="17.100000000000001" customHeight="1">
      <c r="A213" s="156" t="s">
        <v>175</v>
      </c>
      <c r="B213" s="147"/>
      <c r="C213" s="147"/>
      <c r="D213" s="147"/>
      <c r="E213" s="147"/>
      <c r="F213" s="147"/>
      <c r="G213" s="147"/>
      <c r="H213" s="147"/>
      <c r="I213" s="147"/>
      <c r="J213" s="147"/>
      <c r="K213" s="147"/>
      <c r="L213" s="147"/>
      <c r="M213" s="147"/>
      <c r="N213" s="188"/>
      <c r="O213" s="201"/>
      <c r="P213" s="203"/>
      <c r="Q213" s="205"/>
      <c r="R213" s="112" t="str">
        <f>IF(AND(P212="□有",Q212="□無"),"←未選択です！　「有」又は「無」を選択してください。","")</f>
        <v>←未選択です！　「有」又は「無」を選択してください。</v>
      </c>
      <c r="T213" s="91"/>
    </row>
    <row r="214" spans="1:21" ht="17.100000000000001" customHeight="1">
      <c r="A214" s="161" t="s">
        <v>176</v>
      </c>
      <c r="B214" s="162"/>
      <c r="C214" s="162"/>
      <c r="D214" s="162"/>
      <c r="E214" s="162"/>
      <c r="F214" s="162"/>
      <c r="G214" s="162"/>
      <c r="H214" s="162"/>
      <c r="I214" s="162"/>
      <c r="J214" s="162"/>
      <c r="K214" s="162"/>
      <c r="L214" s="162"/>
      <c r="M214" s="162"/>
      <c r="N214" s="191"/>
      <c r="O214" s="94" t="s">
        <v>177</v>
      </c>
      <c r="P214" s="100"/>
      <c r="Q214" s="101" t="s">
        <v>140</v>
      </c>
      <c r="R214" s="113"/>
      <c r="T214" s="116"/>
    </row>
    <row r="215" spans="1:21" ht="17.100000000000001" customHeight="1">
      <c r="A215" s="150" t="s">
        <v>178</v>
      </c>
      <c r="B215" s="151"/>
      <c r="C215" s="151"/>
      <c r="D215" s="151"/>
      <c r="E215" s="151"/>
      <c r="F215" s="151"/>
      <c r="G215" s="151"/>
      <c r="H215" s="151"/>
      <c r="I215" s="151"/>
      <c r="J215" s="151"/>
      <c r="K215" s="151"/>
      <c r="L215" s="151"/>
      <c r="M215" s="151"/>
      <c r="N215" s="199"/>
      <c r="O215" s="200" t="s">
        <v>170</v>
      </c>
      <c r="P215" s="202" t="s">
        <v>25</v>
      </c>
      <c r="Q215" s="204" t="s">
        <v>26</v>
      </c>
      <c r="R215" s="113"/>
      <c r="T215" s="116"/>
    </row>
    <row r="216" spans="1:21" ht="17.100000000000001" customHeight="1">
      <c r="A216" s="156" t="s">
        <v>179</v>
      </c>
      <c r="B216" s="147"/>
      <c r="C216" s="147"/>
      <c r="D216" s="147"/>
      <c r="E216" s="147"/>
      <c r="F216" s="147"/>
      <c r="G216" s="147"/>
      <c r="H216" s="147"/>
      <c r="I216" s="147"/>
      <c r="J216" s="147"/>
      <c r="K216" s="147"/>
      <c r="L216" s="147"/>
      <c r="M216" s="147"/>
      <c r="N216" s="188"/>
      <c r="O216" s="201"/>
      <c r="P216" s="203"/>
      <c r="Q216" s="205"/>
      <c r="R216" s="112" t="str">
        <f>IF(AND(P215="□有",Q215="□無"),"←未選択です！　「有」又は「無」を選択してください。","")</f>
        <v>←未選択です！　「有」又は「無」を選択してください。</v>
      </c>
      <c r="T216" s="116"/>
    </row>
    <row r="217" spans="1:21" ht="17.100000000000001" customHeight="1">
      <c r="A217" s="161" t="s">
        <v>180</v>
      </c>
      <c r="B217" s="162"/>
      <c r="C217" s="162"/>
      <c r="D217" s="162"/>
      <c r="E217" s="162"/>
      <c r="F217" s="162"/>
      <c r="G217" s="162"/>
      <c r="H217" s="162"/>
      <c r="I217" s="162"/>
      <c r="J217" s="162"/>
      <c r="K217" s="162"/>
      <c r="L217" s="162"/>
      <c r="M217" s="162"/>
      <c r="N217" s="191"/>
      <c r="O217" s="94" t="s">
        <v>181</v>
      </c>
      <c r="P217" s="100"/>
      <c r="Q217" s="101" t="s">
        <v>182</v>
      </c>
      <c r="R217" s="113"/>
      <c r="T217" s="116"/>
    </row>
    <row r="218" spans="1:21" ht="17.100000000000001" customHeight="1">
      <c r="A218" s="150" t="s">
        <v>183</v>
      </c>
      <c r="B218" s="151"/>
      <c r="C218" s="151"/>
      <c r="D218" s="151"/>
      <c r="E218" s="151"/>
      <c r="F218" s="151"/>
      <c r="G218" s="151"/>
      <c r="H218" s="151"/>
      <c r="I218" s="151"/>
      <c r="J218" s="151"/>
      <c r="K218" s="151"/>
      <c r="L218" s="151"/>
      <c r="M218" s="151"/>
      <c r="N218" s="199"/>
      <c r="O218" s="200" t="s">
        <v>170</v>
      </c>
      <c r="P218" s="202" t="s">
        <v>25</v>
      </c>
      <c r="Q218" s="204" t="s">
        <v>26</v>
      </c>
      <c r="R218" s="113"/>
      <c r="T218" s="116"/>
    </row>
    <row r="219" spans="1:21" ht="17.100000000000001" customHeight="1">
      <c r="A219" s="156" t="s">
        <v>184</v>
      </c>
      <c r="B219" s="147"/>
      <c r="C219" s="147"/>
      <c r="D219" s="147"/>
      <c r="E219" s="147"/>
      <c r="F219" s="147"/>
      <c r="G219" s="147"/>
      <c r="H219" s="147"/>
      <c r="I219" s="147"/>
      <c r="J219" s="147"/>
      <c r="K219" s="147"/>
      <c r="L219" s="147"/>
      <c r="M219" s="147"/>
      <c r="N219" s="188"/>
      <c r="O219" s="201"/>
      <c r="P219" s="203"/>
      <c r="Q219" s="205"/>
      <c r="R219" s="112" t="str">
        <f>IF(AND(P218="□有",Q218="□無"),"←未選択です！　「有」又は「無」を選択してください。","")</f>
        <v>←未選択です！　「有」又は「無」を選択してください。</v>
      </c>
      <c r="T219" s="116"/>
    </row>
    <row r="220" spans="1:21" ht="17.100000000000001" customHeight="1">
      <c r="A220" s="161" t="s">
        <v>185</v>
      </c>
      <c r="B220" s="162"/>
      <c r="C220" s="162"/>
      <c r="D220" s="162"/>
      <c r="E220" s="162"/>
      <c r="F220" s="162"/>
      <c r="G220" s="162"/>
      <c r="H220" s="162"/>
      <c r="I220" s="162"/>
      <c r="J220" s="162"/>
      <c r="K220" s="162"/>
      <c r="L220" s="162"/>
      <c r="M220" s="162"/>
      <c r="N220" s="191"/>
      <c r="O220" s="94" t="s">
        <v>181</v>
      </c>
      <c r="P220" s="100"/>
      <c r="Q220" s="101" t="s">
        <v>182</v>
      </c>
      <c r="R220" s="113"/>
      <c r="U220" s="116"/>
    </row>
    <row r="221" spans="1:21" ht="17.100000000000001" customHeight="1">
      <c r="A221" s="150" t="s">
        <v>186</v>
      </c>
      <c r="B221" s="151"/>
      <c r="C221" s="151"/>
      <c r="D221" s="151"/>
      <c r="E221" s="151"/>
      <c r="F221" s="151"/>
      <c r="G221" s="151"/>
      <c r="H221" s="151"/>
      <c r="I221" s="151"/>
      <c r="J221" s="151"/>
      <c r="K221" s="151"/>
      <c r="L221" s="151"/>
      <c r="M221" s="151"/>
      <c r="N221" s="199"/>
      <c r="O221" s="200" t="s">
        <v>170</v>
      </c>
      <c r="P221" s="202" t="s">
        <v>25</v>
      </c>
      <c r="Q221" s="204" t="s">
        <v>26</v>
      </c>
      <c r="R221" s="113"/>
      <c r="U221" s="116"/>
    </row>
    <row r="222" spans="1:21" ht="17.100000000000001" customHeight="1">
      <c r="A222" s="156" t="s">
        <v>187</v>
      </c>
      <c r="B222" s="147"/>
      <c r="C222" s="147"/>
      <c r="D222" s="147"/>
      <c r="E222" s="147"/>
      <c r="F222" s="147"/>
      <c r="G222" s="147"/>
      <c r="H222" s="147"/>
      <c r="I222" s="147"/>
      <c r="J222" s="147"/>
      <c r="K222" s="147"/>
      <c r="L222" s="147"/>
      <c r="M222" s="147"/>
      <c r="N222" s="188"/>
      <c r="O222" s="206"/>
      <c r="P222" s="208"/>
      <c r="Q222" s="210"/>
      <c r="R222" s="112" t="str">
        <f>IF(AND(P221="□有",Q221="□無"),"←未選択です！　「有」又は「無」を選択してください。","")</f>
        <v>←未選択です！　「有」又は「無」を選択してください。</v>
      </c>
      <c r="U222" s="116"/>
    </row>
    <row r="223" spans="1:21" ht="15.75" customHeight="1">
      <c r="A223" s="161" t="s">
        <v>188</v>
      </c>
      <c r="B223" s="162"/>
      <c r="C223" s="162"/>
      <c r="D223" s="162"/>
      <c r="E223" s="162"/>
      <c r="F223" s="162"/>
      <c r="G223" s="162"/>
      <c r="H223" s="162"/>
      <c r="I223" s="162"/>
      <c r="J223" s="162"/>
      <c r="K223" s="162"/>
      <c r="L223" s="162"/>
      <c r="M223" s="162"/>
      <c r="N223" s="191"/>
      <c r="O223" s="207"/>
      <c r="P223" s="209"/>
      <c r="Q223" s="211"/>
      <c r="T223" s="95"/>
    </row>
    <row r="224" spans="1:21" ht="15.75" customHeight="1">
      <c r="A224" s="151" t="s">
        <v>246</v>
      </c>
      <c r="B224" s="192"/>
      <c r="C224" s="192"/>
      <c r="D224" s="192"/>
      <c r="E224" s="192"/>
      <c r="F224" s="192"/>
      <c r="G224" s="192"/>
      <c r="H224" s="192"/>
      <c r="I224" s="192"/>
      <c r="J224" s="192"/>
      <c r="K224" s="192"/>
      <c r="L224" s="192"/>
      <c r="M224" s="192"/>
      <c r="N224" s="192"/>
      <c r="O224" s="192"/>
      <c r="P224" s="192"/>
      <c r="Q224" s="192"/>
      <c r="T224" s="95"/>
    </row>
    <row r="225" spans="1:20" ht="15.75" customHeight="1">
      <c r="A225" s="138" t="s">
        <v>236</v>
      </c>
      <c r="B225" s="96"/>
      <c r="C225" s="96"/>
      <c r="D225" s="96"/>
      <c r="E225" s="96"/>
      <c r="F225" s="96"/>
      <c r="G225" s="96"/>
      <c r="H225" s="96"/>
      <c r="I225" s="96"/>
      <c r="J225" s="96"/>
      <c r="K225" s="96"/>
      <c r="L225" s="96"/>
      <c r="M225" s="96"/>
      <c r="N225" s="96"/>
      <c r="O225" s="96"/>
      <c r="P225" s="96"/>
      <c r="Q225" s="96"/>
      <c r="T225" s="95"/>
    </row>
    <row r="226" spans="1:20" ht="15.75" customHeight="1">
      <c r="A226" s="97"/>
      <c r="B226" s="98"/>
      <c r="C226" s="98"/>
      <c r="D226" s="98"/>
      <c r="E226" s="98"/>
      <c r="F226" s="98"/>
      <c r="G226" s="98"/>
      <c r="H226" s="98"/>
      <c r="I226" s="98"/>
      <c r="J226" s="98"/>
      <c r="K226" s="98"/>
      <c r="L226" s="98"/>
      <c r="M226" s="98"/>
      <c r="N226" s="98"/>
      <c r="O226" s="98"/>
      <c r="P226" s="98"/>
      <c r="Q226" s="98"/>
    </row>
    <row r="227" spans="1:20" ht="15.75" customHeight="1">
      <c r="A227" s="88" t="s">
        <v>189</v>
      </c>
      <c r="B227" s="19"/>
      <c r="C227" s="19"/>
      <c r="D227" s="19"/>
      <c r="E227" s="19"/>
      <c r="F227" s="19"/>
      <c r="G227" s="19"/>
      <c r="H227" s="19"/>
      <c r="I227" s="19"/>
      <c r="J227" s="19"/>
      <c r="K227" s="19"/>
      <c r="L227" s="19"/>
      <c r="M227" s="19"/>
      <c r="N227" s="19"/>
      <c r="O227" s="19"/>
    </row>
    <row r="228" spans="1:20" ht="15.75" customHeight="1">
      <c r="A228" s="193" t="s">
        <v>190</v>
      </c>
      <c r="B228" s="194"/>
      <c r="C228" s="194"/>
      <c r="D228" s="194"/>
      <c r="E228" s="194"/>
      <c r="F228" s="194"/>
      <c r="G228" s="194"/>
      <c r="H228" s="194"/>
      <c r="I228" s="194"/>
      <c r="J228" s="194"/>
      <c r="K228" s="194"/>
      <c r="L228" s="194"/>
      <c r="M228" s="194"/>
      <c r="N228" s="195"/>
      <c r="O228" s="193" t="s">
        <v>191</v>
      </c>
      <c r="P228" s="194"/>
      <c r="Q228" s="195"/>
    </row>
    <row r="229" spans="1:20" ht="15.75" customHeight="1">
      <c r="A229" s="150" t="s">
        <v>192</v>
      </c>
      <c r="B229" s="151"/>
      <c r="C229" s="151"/>
      <c r="D229" s="151"/>
      <c r="E229" s="151"/>
      <c r="F229" s="151"/>
      <c r="G229" s="151"/>
      <c r="H229" s="151"/>
      <c r="I229" s="151"/>
      <c r="J229" s="151"/>
      <c r="K229" s="151"/>
      <c r="L229" s="151"/>
      <c r="M229" s="151"/>
      <c r="N229" s="152"/>
      <c r="O229" s="153" t="s">
        <v>193</v>
      </c>
      <c r="P229" s="154"/>
      <c r="Q229" s="155"/>
      <c r="R229" s="112" t="str">
        <f>IF(AND(O229="□実施済み",O231="□実施予定"),"←未選択です！　「実施済み」又は「実施予定」を選択してください。","")</f>
        <v>←未選択です！　「実施済み」又は「実施予定」を選択してください。</v>
      </c>
    </row>
    <row r="230" spans="1:20" ht="15.75" customHeight="1">
      <c r="A230" s="156" t="s">
        <v>194</v>
      </c>
      <c r="B230" s="147"/>
      <c r="C230" s="147"/>
      <c r="D230" s="147"/>
      <c r="E230" s="147"/>
      <c r="F230" s="147"/>
      <c r="G230" s="147"/>
      <c r="H230" s="147"/>
      <c r="I230" s="147"/>
      <c r="J230" s="147"/>
      <c r="K230" s="147"/>
      <c r="L230" s="147"/>
      <c r="M230" s="147"/>
      <c r="N230" s="157"/>
      <c r="O230" s="196"/>
      <c r="P230" s="197"/>
      <c r="Q230" s="198"/>
      <c r="R230" s="113"/>
    </row>
    <row r="231" spans="1:20" ht="15.75" customHeight="1">
      <c r="A231" s="156" t="s">
        <v>195</v>
      </c>
      <c r="B231" s="147"/>
      <c r="C231" s="147"/>
      <c r="D231" s="147"/>
      <c r="E231" s="147"/>
      <c r="F231" s="147"/>
      <c r="G231" s="147"/>
      <c r="H231" s="147"/>
      <c r="I231" s="147"/>
      <c r="J231" s="147"/>
      <c r="K231" s="147"/>
      <c r="L231" s="147"/>
      <c r="M231" s="147"/>
      <c r="N231" s="157"/>
      <c r="O231" s="158" t="s">
        <v>229</v>
      </c>
      <c r="P231" s="159"/>
      <c r="Q231" s="160"/>
      <c r="R231" s="113"/>
    </row>
    <row r="232" spans="1:20" ht="15.75" customHeight="1">
      <c r="A232" s="156" t="s">
        <v>196</v>
      </c>
      <c r="B232" s="147"/>
      <c r="C232" s="147"/>
      <c r="D232" s="147"/>
      <c r="E232" s="147"/>
      <c r="F232" s="147"/>
      <c r="G232" s="147"/>
      <c r="H232" s="147"/>
      <c r="I232" s="147"/>
      <c r="J232" s="147"/>
      <c r="K232" s="147"/>
      <c r="L232" s="147"/>
      <c r="M232" s="147"/>
      <c r="N232" s="157"/>
      <c r="O232" s="183" t="s">
        <v>197</v>
      </c>
      <c r="P232" s="184"/>
      <c r="Q232" s="185"/>
      <c r="R232" s="112" t="str">
        <f>IF(AND(O231="■実施予定",O232="(　　　年　月)"),"←実施予定年月を入力してください。","")</f>
        <v/>
      </c>
    </row>
    <row r="233" spans="1:20" ht="17.25" customHeight="1">
      <c r="A233" s="186" t="s">
        <v>198</v>
      </c>
      <c r="B233" s="187"/>
      <c r="C233" s="187"/>
      <c r="D233" s="187"/>
      <c r="E233" s="187"/>
      <c r="F233" s="187"/>
      <c r="G233" s="187"/>
      <c r="H233" s="187"/>
      <c r="I233" s="187"/>
      <c r="J233" s="187"/>
      <c r="K233" s="187"/>
      <c r="L233" s="187"/>
      <c r="M233" s="187"/>
      <c r="N233" s="188"/>
      <c r="O233" s="183"/>
      <c r="P233" s="184"/>
      <c r="Q233" s="185"/>
      <c r="R233" s="113"/>
    </row>
    <row r="234" spans="1:20" ht="17.25" customHeight="1">
      <c r="A234" s="189" t="s">
        <v>199</v>
      </c>
      <c r="B234" s="190"/>
      <c r="C234" s="190"/>
      <c r="D234" s="190"/>
      <c r="E234" s="190"/>
      <c r="F234" s="190"/>
      <c r="G234" s="190"/>
      <c r="H234" s="190"/>
      <c r="I234" s="190"/>
      <c r="J234" s="190"/>
      <c r="K234" s="190"/>
      <c r="L234" s="190"/>
      <c r="M234" s="190"/>
      <c r="N234" s="191"/>
      <c r="O234" s="109"/>
      <c r="P234" s="110"/>
      <c r="Q234" s="111"/>
      <c r="R234" s="113"/>
    </row>
    <row r="235" spans="1:20" ht="15.75" customHeight="1">
      <c r="A235" s="150" t="s">
        <v>200</v>
      </c>
      <c r="B235" s="151"/>
      <c r="C235" s="151"/>
      <c r="D235" s="151"/>
      <c r="E235" s="151"/>
      <c r="F235" s="151"/>
      <c r="G235" s="151"/>
      <c r="H235" s="151"/>
      <c r="I235" s="151"/>
      <c r="J235" s="151"/>
      <c r="K235" s="151"/>
      <c r="L235" s="151"/>
      <c r="M235" s="151"/>
      <c r="N235" s="152"/>
      <c r="O235" s="153" t="s">
        <v>231</v>
      </c>
      <c r="P235" s="154"/>
      <c r="Q235" s="155"/>
      <c r="R235" s="112" t="str">
        <f>IF(AND(O235="□整備済み",O236="□整備予定"),"←未選択です！　「実施済み」又は「実施予定」を選択してください。","")</f>
        <v>←未選択です！　「実施済み」又は「実施予定」を選択してください。</v>
      </c>
    </row>
    <row r="236" spans="1:20" ht="15.75" customHeight="1">
      <c r="A236" s="156" t="s">
        <v>201</v>
      </c>
      <c r="B236" s="147"/>
      <c r="C236" s="147"/>
      <c r="D236" s="147"/>
      <c r="E236" s="147"/>
      <c r="F236" s="147"/>
      <c r="G236" s="147"/>
      <c r="H236" s="147"/>
      <c r="I236" s="147"/>
      <c r="J236" s="147"/>
      <c r="K236" s="147"/>
      <c r="L236" s="147"/>
      <c r="M236" s="147"/>
      <c r="N236" s="157"/>
      <c r="O236" s="158" t="s">
        <v>230</v>
      </c>
      <c r="P236" s="159"/>
      <c r="Q236" s="160"/>
      <c r="R236" s="113"/>
    </row>
    <row r="237" spans="1:20" ht="15.75" customHeight="1">
      <c r="A237" s="177"/>
      <c r="B237" s="178"/>
      <c r="C237" s="178"/>
      <c r="D237" s="178"/>
      <c r="E237" s="178"/>
      <c r="F237" s="178"/>
      <c r="G237" s="178"/>
      <c r="H237" s="178"/>
      <c r="I237" s="178"/>
      <c r="J237" s="178"/>
      <c r="K237" s="178"/>
      <c r="L237" s="178"/>
      <c r="M237" s="178"/>
      <c r="N237" s="179"/>
      <c r="O237" s="180" t="s">
        <v>197</v>
      </c>
      <c r="P237" s="181"/>
      <c r="Q237" s="182"/>
      <c r="R237" s="112" t="str">
        <f>IF(AND(O236="■整備予定",O237="(　　　年　月)"),"←整備予定年月を入力してください。","")</f>
        <v/>
      </c>
    </row>
    <row r="238" spans="1:20" ht="15.75" customHeight="1">
      <c r="A238" s="171" t="s">
        <v>202</v>
      </c>
      <c r="B238" s="172"/>
      <c r="C238" s="172"/>
      <c r="D238" s="172"/>
      <c r="E238" s="172"/>
      <c r="F238" s="172"/>
      <c r="G238" s="172"/>
      <c r="H238" s="172"/>
      <c r="I238" s="172"/>
      <c r="J238" s="172"/>
      <c r="K238" s="172"/>
      <c r="L238" s="172"/>
      <c r="M238" s="172"/>
      <c r="N238" s="173"/>
      <c r="O238" s="174" t="s">
        <v>232</v>
      </c>
      <c r="P238" s="175"/>
      <c r="Q238" s="176"/>
      <c r="R238" s="112" t="str">
        <f>IF(AND(O238="□事実あり",O239="□事実なし"),"←未選択です！　「実施済み」又は「実施予定」を選択してください。","")</f>
        <v>←未選択です！　「実施済み」又は「実施予定」を選択してください。</v>
      </c>
    </row>
    <row r="239" spans="1:20" ht="15.75" customHeight="1">
      <c r="A239" s="161" t="s">
        <v>203</v>
      </c>
      <c r="B239" s="162"/>
      <c r="C239" s="162"/>
      <c r="D239" s="162"/>
      <c r="E239" s="162"/>
      <c r="F239" s="162"/>
      <c r="G239" s="162"/>
      <c r="H239" s="162"/>
      <c r="I239" s="162"/>
      <c r="J239" s="162"/>
      <c r="K239" s="162"/>
      <c r="L239" s="162"/>
      <c r="M239" s="162"/>
      <c r="N239" s="163"/>
      <c r="O239" s="164" t="s">
        <v>204</v>
      </c>
      <c r="P239" s="165"/>
      <c r="Q239" s="166"/>
      <c r="R239" s="113"/>
    </row>
    <row r="240" spans="1:20" ht="15.75" customHeight="1">
      <c r="A240" s="150" t="s">
        <v>247</v>
      </c>
      <c r="B240" s="151"/>
      <c r="C240" s="151"/>
      <c r="D240" s="151"/>
      <c r="E240" s="151"/>
      <c r="F240" s="151"/>
      <c r="G240" s="151"/>
      <c r="H240" s="151"/>
      <c r="I240" s="151"/>
      <c r="J240" s="151"/>
      <c r="K240" s="151"/>
      <c r="L240" s="151"/>
      <c r="M240" s="151"/>
      <c r="N240" s="152"/>
      <c r="O240" s="153" t="s">
        <v>232</v>
      </c>
      <c r="P240" s="154"/>
      <c r="Q240" s="155"/>
      <c r="R240" s="112" t="str">
        <f>IF(AND(O240="□事実あり",O241="□事実なし"),"←未選択です！　「実施済み」又は「実施予定」を選択してください。","")</f>
        <v>←未選択です！　「実施済み」又は「実施予定」を選択してください。</v>
      </c>
    </row>
    <row r="241" spans="1:18" ht="15.75" customHeight="1">
      <c r="A241" s="161" t="s">
        <v>207</v>
      </c>
      <c r="B241" s="162"/>
      <c r="C241" s="162"/>
      <c r="D241" s="162"/>
      <c r="E241" s="162"/>
      <c r="F241" s="162"/>
      <c r="G241" s="162"/>
      <c r="H241" s="162"/>
      <c r="I241" s="162"/>
      <c r="J241" s="162"/>
      <c r="K241" s="162"/>
      <c r="L241" s="162"/>
      <c r="M241" s="162"/>
      <c r="N241" s="163"/>
      <c r="O241" s="164" t="s">
        <v>204</v>
      </c>
      <c r="P241" s="165"/>
      <c r="Q241" s="166"/>
      <c r="R241" s="113"/>
    </row>
    <row r="242" spans="1:18" ht="15.75" customHeight="1">
      <c r="A242" s="150" t="s">
        <v>248</v>
      </c>
      <c r="B242" s="151"/>
      <c r="C242" s="151"/>
      <c r="D242" s="151"/>
      <c r="E242" s="151"/>
      <c r="F242" s="151"/>
      <c r="G242" s="151"/>
      <c r="H242" s="151"/>
      <c r="I242" s="151"/>
      <c r="J242" s="151"/>
      <c r="K242" s="151"/>
      <c r="L242" s="151"/>
      <c r="M242" s="151"/>
      <c r="N242" s="152"/>
      <c r="O242" s="153" t="s">
        <v>232</v>
      </c>
      <c r="P242" s="154"/>
      <c r="Q242" s="155"/>
      <c r="R242" s="112" t="str">
        <f>IF(AND(O242="□事実あり",O243="□事実なし"),"←未選択です！　「実施済み」又は「実施予定」を選択してください。","")</f>
        <v>←未選択です！　「実施済み」又は「実施予定」を選択してください。</v>
      </c>
    </row>
    <row r="243" spans="1:18" ht="15.75" customHeight="1">
      <c r="A243" s="156" t="s">
        <v>205</v>
      </c>
      <c r="B243" s="147"/>
      <c r="C243" s="147"/>
      <c r="D243" s="147"/>
      <c r="E243" s="147"/>
      <c r="F243" s="147"/>
      <c r="G243" s="147"/>
      <c r="H243" s="147"/>
      <c r="I243" s="147"/>
      <c r="J243" s="147"/>
      <c r="K243" s="147"/>
      <c r="L243" s="147"/>
      <c r="M243" s="147"/>
      <c r="N243" s="157"/>
      <c r="O243" s="158" t="s">
        <v>204</v>
      </c>
      <c r="P243" s="159"/>
      <c r="Q243" s="160"/>
      <c r="R243" s="113"/>
    </row>
    <row r="244" spans="1:18" ht="15.75" customHeight="1">
      <c r="A244" s="161" t="s">
        <v>206</v>
      </c>
      <c r="B244" s="162"/>
      <c r="C244" s="162"/>
      <c r="D244" s="162"/>
      <c r="E244" s="162"/>
      <c r="F244" s="162"/>
      <c r="G244" s="162"/>
      <c r="H244" s="162"/>
      <c r="I244" s="162"/>
      <c r="J244" s="162"/>
      <c r="K244" s="162"/>
      <c r="L244" s="162"/>
      <c r="M244" s="162"/>
      <c r="N244" s="163"/>
      <c r="O244" s="167"/>
      <c r="P244" s="168"/>
      <c r="Q244" s="169"/>
      <c r="R244" s="113"/>
    </row>
    <row r="245" spans="1:18" ht="15.75" customHeight="1">
      <c r="A245" s="150" t="s">
        <v>208</v>
      </c>
      <c r="B245" s="151"/>
      <c r="C245" s="151"/>
      <c r="D245" s="151"/>
      <c r="E245" s="151"/>
      <c r="F245" s="151"/>
      <c r="G245" s="151"/>
      <c r="H245" s="151"/>
      <c r="I245" s="151"/>
      <c r="J245" s="151"/>
      <c r="K245" s="151"/>
      <c r="L245" s="151"/>
      <c r="M245" s="151"/>
      <c r="N245" s="152"/>
      <c r="O245" s="153" t="s">
        <v>232</v>
      </c>
      <c r="P245" s="154"/>
      <c r="Q245" s="155"/>
      <c r="R245" s="112" t="str">
        <f>IF(AND(O245="□事実あり",O246="□事実なし"),"←未選択です！　「実施済み」又は「実施予定」を選択してください。","")</f>
        <v>←未選択です！　「実施済み」又は「実施予定」を選択してください。</v>
      </c>
    </row>
    <row r="246" spans="1:18" ht="15.75" customHeight="1">
      <c r="A246" s="161" t="s">
        <v>209</v>
      </c>
      <c r="B246" s="162"/>
      <c r="C246" s="162"/>
      <c r="D246" s="162"/>
      <c r="E246" s="162"/>
      <c r="F246" s="162"/>
      <c r="G246" s="162"/>
      <c r="H246" s="162"/>
      <c r="I246" s="162"/>
      <c r="J246" s="162"/>
      <c r="K246" s="162"/>
      <c r="L246" s="162"/>
      <c r="M246" s="162"/>
      <c r="N246" s="163"/>
      <c r="O246" s="164" t="s">
        <v>204</v>
      </c>
      <c r="P246" s="165"/>
      <c r="Q246" s="166"/>
      <c r="R246" s="113"/>
    </row>
    <row r="247" spans="1:18" ht="15.75" customHeight="1">
      <c r="A247" s="150" t="s">
        <v>210</v>
      </c>
      <c r="B247" s="151"/>
      <c r="C247" s="151"/>
      <c r="D247" s="151"/>
      <c r="E247" s="151"/>
      <c r="F247" s="151"/>
      <c r="G247" s="151"/>
      <c r="H247" s="151"/>
      <c r="I247" s="151"/>
      <c r="J247" s="151"/>
      <c r="K247" s="151"/>
      <c r="L247" s="151"/>
      <c r="M247" s="151"/>
      <c r="N247" s="152"/>
      <c r="O247" s="153" t="s">
        <v>232</v>
      </c>
      <c r="P247" s="154"/>
      <c r="Q247" s="155"/>
      <c r="R247" s="112" t="str">
        <f>IF(AND(O247="□事実あり",O248="□事実なし"),"←未選択です！　「実施済み」又は「実施予定」を選択してください。","")</f>
        <v>←未選択です！　「実施済み」又は「実施予定」を選択してください。</v>
      </c>
    </row>
    <row r="248" spans="1:18" ht="15.75" customHeight="1">
      <c r="A248" s="156" t="s">
        <v>211</v>
      </c>
      <c r="B248" s="147"/>
      <c r="C248" s="147"/>
      <c r="D248" s="147"/>
      <c r="E248" s="147"/>
      <c r="F248" s="147"/>
      <c r="G248" s="147"/>
      <c r="H248" s="147"/>
      <c r="I248" s="147"/>
      <c r="J248" s="147"/>
      <c r="K248" s="147"/>
      <c r="L248" s="147"/>
      <c r="M248" s="147"/>
      <c r="N248" s="157"/>
      <c r="O248" s="158" t="s">
        <v>204</v>
      </c>
      <c r="P248" s="159"/>
      <c r="Q248" s="160"/>
    </row>
    <row r="249" spans="1:18" ht="15.75" customHeight="1">
      <c r="A249" s="161" t="s">
        <v>212</v>
      </c>
      <c r="B249" s="162"/>
      <c r="C249" s="162"/>
      <c r="D249" s="162"/>
      <c r="E249" s="162"/>
      <c r="F249" s="162"/>
      <c r="G249" s="162"/>
      <c r="H249" s="162"/>
      <c r="I249" s="162"/>
      <c r="J249" s="162"/>
      <c r="K249" s="162"/>
      <c r="L249" s="162"/>
      <c r="M249" s="162"/>
      <c r="N249" s="163"/>
      <c r="O249" s="161"/>
      <c r="P249" s="162"/>
      <c r="Q249" s="163"/>
    </row>
    <row r="250" spans="1:18" ht="15.75" customHeight="1">
      <c r="A250" s="170"/>
      <c r="B250" s="151"/>
      <c r="C250" s="151"/>
      <c r="D250" s="151"/>
      <c r="E250" s="151"/>
      <c r="F250" s="151"/>
      <c r="G250" s="151"/>
      <c r="H250" s="151"/>
      <c r="I250" s="151"/>
      <c r="J250" s="151"/>
      <c r="K250" s="151"/>
      <c r="L250" s="151"/>
      <c r="M250" s="151"/>
      <c r="N250" s="151"/>
      <c r="O250" s="151"/>
      <c r="P250" s="151"/>
      <c r="Q250" s="151"/>
    </row>
    <row r="251" spans="1:18" ht="15.75" customHeight="1">
      <c r="A251" s="147"/>
      <c r="B251" s="147"/>
      <c r="C251" s="147"/>
      <c r="D251" s="147"/>
      <c r="E251" s="147"/>
      <c r="F251" s="147"/>
      <c r="G251" s="147"/>
      <c r="H251" s="147"/>
      <c r="I251" s="147"/>
      <c r="J251" s="147"/>
      <c r="K251" s="147"/>
      <c r="L251" s="147"/>
      <c r="M251" s="147"/>
      <c r="N251" s="147"/>
      <c r="O251" s="147"/>
      <c r="P251" s="147"/>
      <c r="Q251" s="147"/>
    </row>
    <row r="252" spans="1:18" ht="15.75" customHeight="1">
      <c r="A252" s="19"/>
      <c r="B252" s="148"/>
      <c r="C252" s="148"/>
      <c r="D252" s="148"/>
      <c r="E252" s="148"/>
      <c r="F252" s="148"/>
      <c r="G252" s="148"/>
      <c r="H252" s="19"/>
      <c r="I252" s="19"/>
      <c r="J252" s="19"/>
      <c r="K252" s="19"/>
      <c r="L252" s="19"/>
      <c r="M252" s="99"/>
      <c r="N252" s="19"/>
      <c r="O252" s="19"/>
      <c r="Q252" s="19"/>
    </row>
    <row r="253" spans="1:18" ht="15.75" customHeight="1">
      <c r="A253" s="19"/>
      <c r="B253" s="19"/>
      <c r="C253" s="19"/>
      <c r="D253" s="19"/>
      <c r="E253" s="19"/>
      <c r="F253" s="19"/>
      <c r="G253" s="19"/>
      <c r="H253" s="149"/>
      <c r="I253" s="149"/>
      <c r="J253" s="19"/>
      <c r="K253" s="19"/>
      <c r="L253" s="19"/>
      <c r="M253" s="19"/>
      <c r="N253" s="19"/>
      <c r="O253" s="19"/>
    </row>
    <row r="254" spans="1:18">
      <c r="A254" s="19"/>
      <c r="B254" s="19"/>
      <c r="C254" s="19"/>
      <c r="D254" s="19"/>
      <c r="E254" s="19"/>
      <c r="F254" s="19"/>
      <c r="G254" s="22"/>
      <c r="J254" s="19"/>
      <c r="K254" s="19"/>
      <c r="L254" s="19"/>
      <c r="M254" s="19"/>
      <c r="N254" s="19"/>
      <c r="O254" s="19"/>
    </row>
  </sheetData>
  <sheetProtection algorithmName="SHA-512" hashValue="U9RPjA90ziqN9TOgp+Dt6JEppX/RbpB1uUFXWHK0MvdRF0x/55mG3dRh0AlOBO63BeqSxjuZVWCsIthMPEeePA==" saltValue="QPbqoyjbq2leZdRDFpgg0w==" spinCount="100000" sheet="1" objects="1" scenarios="1"/>
  <mergeCells count="261">
    <mergeCell ref="A12:Q12"/>
    <mergeCell ref="A13:Q13"/>
    <mergeCell ref="A14:Q14"/>
    <mergeCell ref="A15:Q15"/>
    <mergeCell ref="A18:O18"/>
    <mergeCell ref="A19:B19"/>
    <mergeCell ref="A4:Q4"/>
    <mergeCell ref="A6:Q6"/>
    <mergeCell ref="A7:Q7"/>
    <mergeCell ref="A8:Q8"/>
    <mergeCell ref="A9:Q9"/>
    <mergeCell ref="A11:Q11"/>
    <mergeCell ref="A23:B24"/>
    <mergeCell ref="D23:K23"/>
    <mergeCell ref="M23:Q23"/>
    <mergeCell ref="C24:F24"/>
    <mergeCell ref="G24:Q24"/>
    <mergeCell ref="A26:O26"/>
    <mergeCell ref="A20:B20"/>
    <mergeCell ref="C20:Q20"/>
    <mergeCell ref="A21:B21"/>
    <mergeCell ref="C21:Q21"/>
    <mergeCell ref="A22:B22"/>
    <mergeCell ref="C22:K22"/>
    <mergeCell ref="L22:M22"/>
    <mergeCell ref="N22:Q22"/>
    <mergeCell ref="A35:K35"/>
    <mergeCell ref="H50:I50"/>
    <mergeCell ref="A52:Q52"/>
    <mergeCell ref="A53:Q53"/>
    <mergeCell ref="O56:Q56"/>
    <mergeCell ref="A57:N57"/>
    <mergeCell ref="O57:P58"/>
    <mergeCell ref="Q57:Q58"/>
    <mergeCell ref="A27:Q27"/>
    <mergeCell ref="A28:Q28"/>
    <mergeCell ref="A29:Q29"/>
    <mergeCell ref="A30:Q30"/>
    <mergeCell ref="A31:Q31"/>
    <mergeCell ref="A32:Q32"/>
    <mergeCell ref="A33:Q33"/>
    <mergeCell ref="A36:K36"/>
    <mergeCell ref="A62:N62"/>
    <mergeCell ref="O62:P62"/>
    <mergeCell ref="A63:N63"/>
    <mergeCell ref="O63:P63"/>
    <mergeCell ref="A64:N64"/>
    <mergeCell ref="O64:P65"/>
    <mergeCell ref="A65:N65"/>
    <mergeCell ref="A59:N59"/>
    <mergeCell ref="O59:P59"/>
    <mergeCell ref="A60:N60"/>
    <mergeCell ref="O60:P60"/>
    <mergeCell ref="A61:N61"/>
    <mergeCell ref="O61:P61"/>
    <mergeCell ref="A70:N70"/>
    <mergeCell ref="O70:O71"/>
    <mergeCell ref="P70:P71"/>
    <mergeCell ref="Q70:Q71"/>
    <mergeCell ref="A71:N71"/>
    <mergeCell ref="A72:N72"/>
    <mergeCell ref="O72:P72"/>
    <mergeCell ref="A66:N66"/>
    <mergeCell ref="O66:P66"/>
    <mergeCell ref="A67:N67"/>
    <mergeCell ref="O67:P68"/>
    <mergeCell ref="A68:N68"/>
    <mergeCell ref="A69:N69"/>
    <mergeCell ref="O69:P69"/>
    <mergeCell ref="A76:N76"/>
    <mergeCell ref="O76:P76"/>
    <mergeCell ref="A77:N77"/>
    <mergeCell ref="O77:P77"/>
    <mergeCell ref="A78:N78"/>
    <mergeCell ref="O78:P78"/>
    <mergeCell ref="A73:N73"/>
    <mergeCell ref="O73:P73"/>
    <mergeCell ref="A74:N74"/>
    <mergeCell ref="O74:P74"/>
    <mergeCell ref="A75:N75"/>
    <mergeCell ref="O75:P75"/>
    <mergeCell ref="A83:N83"/>
    <mergeCell ref="A84:Q84"/>
    <mergeCell ref="A85:Q85"/>
    <mergeCell ref="A86:Q86"/>
    <mergeCell ref="A87:Q87"/>
    <mergeCell ref="A88:Q88"/>
    <mergeCell ref="A79:N79"/>
    <mergeCell ref="O79:P79"/>
    <mergeCell ref="A80:N80"/>
    <mergeCell ref="O80:P80"/>
    <mergeCell ref="A81:Q81"/>
    <mergeCell ref="A82:N82"/>
    <mergeCell ref="A125:D126"/>
    <mergeCell ref="E125:H125"/>
    <mergeCell ref="J125:Q126"/>
    <mergeCell ref="E126:H126"/>
    <mergeCell ref="A129:Q129"/>
    <mergeCell ref="I133:Q133"/>
    <mergeCell ref="A92:Q92"/>
    <mergeCell ref="A93:Q93"/>
    <mergeCell ref="A94:L94"/>
    <mergeCell ref="A95:Q95"/>
    <mergeCell ref="H97:I97"/>
    <mergeCell ref="A100:C101"/>
    <mergeCell ref="D100:Q100"/>
    <mergeCell ref="D101:J101"/>
    <mergeCell ref="K101:Q101"/>
    <mergeCell ref="A102:C123"/>
    <mergeCell ref="D102:J123"/>
    <mergeCell ref="K102:Q123"/>
    <mergeCell ref="B139:N139"/>
    <mergeCell ref="B140:N140"/>
    <mergeCell ref="B141:N141"/>
    <mergeCell ref="O142:P142"/>
    <mergeCell ref="O143:P143"/>
    <mergeCell ref="I134:Q134"/>
    <mergeCell ref="A136:N136"/>
    <mergeCell ref="O136:Q136"/>
    <mergeCell ref="B137:N137"/>
    <mergeCell ref="B138:N138"/>
    <mergeCell ref="O138:P138"/>
    <mergeCell ref="O140:P141"/>
    <mergeCell ref="Q140:Q141"/>
    <mergeCell ref="A151:O151"/>
    <mergeCell ref="A152:E152"/>
    <mergeCell ref="H152:O152"/>
    <mergeCell ref="A153:E153"/>
    <mergeCell ref="G153:O153"/>
    <mergeCell ref="A154:E154"/>
    <mergeCell ref="G154:O154"/>
    <mergeCell ref="O144:P144"/>
    <mergeCell ref="O145:P145"/>
    <mergeCell ref="O146:P146"/>
    <mergeCell ref="O147:P147"/>
    <mergeCell ref="A148:Q148"/>
    <mergeCell ref="G150:H150"/>
    <mergeCell ref="J157:K157"/>
    <mergeCell ref="L157:M157"/>
    <mergeCell ref="A168:Q168"/>
    <mergeCell ref="A169:Q169"/>
    <mergeCell ref="A170:Q170"/>
    <mergeCell ref="B171:Q172"/>
    <mergeCell ref="A155:A157"/>
    <mergeCell ref="B155:E156"/>
    <mergeCell ref="F155:M155"/>
    <mergeCell ref="N155:O157"/>
    <mergeCell ref="F156:I156"/>
    <mergeCell ref="J156:M156"/>
    <mergeCell ref="B157:C157"/>
    <mergeCell ref="D157:E157"/>
    <mergeCell ref="F157:G157"/>
    <mergeCell ref="H157:I157"/>
    <mergeCell ref="A184:Q184"/>
    <mergeCell ref="A187:Q187"/>
    <mergeCell ref="A188:O188"/>
    <mergeCell ref="A189:K189"/>
    <mergeCell ref="A190:Q190"/>
    <mergeCell ref="A191:Q191"/>
    <mergeCell ref="A174:Q174"/>
    <mergeCell ref="H177:I177"/>
    <mergeCell ref="A178:Q178"/>
    <mergeCell ref="A179:Q179"/>
    <mergeCell ref="A180:Q182"/>
    <mergeCell ref="A183:Q183"/>
    <mergeCell ref="A197:C198"/>
    <mergeCell ref="D197:H197"/>
    <mergeCell ref="D198:H198"/>
    <mergeCell ref="A199:C199"/>
    <mergeCell ref="D199:H199"/>
    <mergeCell ref="A200:Q200"/>
    <mergeCell ref="A192:Q192"/>
    <mergeCell ref="A193:Q193"/>
    <mergeCell ref="A194:Q194"/>
    <mergeCell ref="A195:N195"/>
    <mergeCell ref="O195:Q196"/>
    <mergeCell ref="A196:J196"/>
    <mergeCell ref="K196:L196"/>
    <mergeCell ref="M196:N196"/>
    <mergeCell ref="A209:M209"/>
    <mergeCell ref="A210:M210"/>
    <mergeCell ref="A211:M211"/>
    <mergeCell ref="A212:N212"/>
    <mergeCell ref="O212:O213"/>
    <mergeCell ref="P212:P213"/>
    <mergeCell ref="A201:Q201"/>
    <mergeCell ref="A203:Q203"/>
    <mergeCell ref="H204:I204"/>
    <mergeCell ref="A206:Q206"/>
    <mergeCell ref="A207:Q207"/>
    <mergeCell ref="A208:M208"/>
    <mergeCell ref="P208:Q208"/>
    <mergeCell ref="Q212:Q213"/>
    <mergeCell ref="A213:N213"/>
    <mergeCell ref="A202:Q202"/>
    <mergeCell ref="A214:N214"/>
    <mergeCell ref="A215:N215"/>
    <mergeCell ref="O215:O216"/>
    <mergeCell ref="P215:P216"/>
    <mergeCell ref="Q215:Q216"/>
    <mergeCell ref="A216:N216"/>
    <mergeCell ref="A220:N220"/>
    <mergeCell ref="A221:N221"/>
    <mergeCell ref="O221:O223"/>
    <mergeCell ref="P221:P223"/>
    <mergeCell ref="Q221:Q223"/>
    <mergeCell ref="A222:N222"/>
    <mergeCell ref="A223:N223"/>
    <mergeCell ref="A217:N217"/>
    <mergeCell ref="A218:N218"/>
    <mergeCell ref="O218:O219"/>
    <mergeCell ref="P218:P219"/>
    <mergeCell ref="Q218:Q219"/>
    <mergeCell ref="A219:N219"/>
    <mergeCell ref="A231:N231"/>
    <mergeCell ref="O231:Q231"/>
    <mergeCell ref="A232:N232"/>
    <mergeCell ref="O232:Q233"/>
    <mergeCell ref="A233:N233"/>
    <mergeCell ref="A234:N234"/>
    <mergeCell ref="A224:Q224"/>
    <mergeCell ref="A228:N228"/>
    <mergeCell ref="O228:Q228"/>
    <mergeCell ref="A229:N229"/>
    <mergeCell ref="O229:Q229"/>
    <mergeCell ref="A230:N230"/>
    <mergeCell ref="O230:Q230"/>
    <mergeCell ref="A240:N240"/>
    <mergeCell ref="O240:Q240"/>
    <mergeCell ref="A238:N238"/>
    <mergeCell ref="O238:Q238"/>
    <mergeCell ref="A239:N239"/>
    <mergeCell ref="O239:Q239"/>
    <mergeCell ref="A242:N242"/>
    <mergeCell ref="O242:Q242"/>
    <mergeCell ref="A235:N235"/>
    <mergeCell ref="O235:Q235"/>
    <mergeCell ref="A236:N236"/>
    <mergeCell ref="O236:Q236"/>
    <mergeCell ref="A237:N237"/>
    <mergeCell ref="O237:Q237"/>
    <mergeCell ref="A241:N241"/>
    <mergeCell ref="O241:Q241"/>
    <mergeCell ref="A245:N245"/>
    <mergeCell ref="O245:Q245"/>
    <mergeCell ref="A246:N246"/>
    <mergeCell ref="O246:Q246"/>
    <mergeCell ref="A243:N243"/>
    <mergeCell ref="O243:Q243"/>
    <mergeCell ref="A244:N244"/>
    <mergeCell ref="O244:Q244"/>
    <mergeCell ref="A250:Q250"/>
    <mergeCell ref="A251:Q251"/>
    <mergeCell ref="B252:G252"/>
    <mergeCell ref="H253:I253"/>
    <mergeCell ref="A247:N247"/>
    <mergeCell ref="O247:Q247"/>
    <mergeCell ref="A248:N248"/>
    <mergeCell ref="O248:Q248"/>
    <mergeCell ref="A249:N249"/>
    <mergeCell ref="O249:Q249"/>
  </mergeCells>
  <phoneticPr fontId="2"/>
  <conditionalFormatting sqref="A142:Q144">
    <cfRule type="expression" dxfId="2" priority="2">
      <formula>$I$133="■共同浴室を整備していないため(3)(4)(5)は無回答"</formula>
    </cfRule>
  </conditionalFormatting>
  <conditionalFormatting sqref="A145:Q147">
    <cfRule type="expression" dxfId="1" priority="1">
      <formula>$I$134="■共同台所を整備していないため(6)(7)(8)は無回答"</formula>
    </cfRule>
  </conditionalFormatting>
  <conditionalFormatting sqref="P197:P199">
    <cfRule type="containsText" dxfId="0" priority="3" operator="containsText" text="■">
      <formula>NOT(ISERROR(SEARCH("■",P197)))</formula>
    </cfRule>
  </conditionalFormatting>
  <dataValidations count="17">
    <dataValidation type="list" allowBlank="1" showInputMessage="1" showErrorMessage="1" sqref="O140 O138 O142:O147" xr:uid="{85C94168-5826-43AA-B355-BBB27171F0DD}">
      <formula1>"□はい,■はい"</formula1>
    </dataValidation>
    <dataValidation type="list" allowBlank="1" showInputMessage="1" showErrorMessage="1" sqref="E125:H125" xr:uid="{2095D9EB-0A03-4F76-B98C-29CF6A8084AD}">
      <formula1>"□変更届出書提出済,■変更届出書提出済"</formula1>
    </dataValidation>
    <dataValidation type="list" allowBlank="1" showInputMessage="1" showErrorMessage="1" sqref="E126:H126" xr:uid="{8963A5B0-D54F-4CEC-8E92-B9717AB15522}">
      <formula1>"□変更届出書未提出,■変更届出書未提出"</formula1>
    </dataValidation>
    <dataValidation type="list" allowBlank="1" showInputMessage="1" showErrorMessage="1" sqref="Q148:Q149" xr:uid="{BC098C0E-41E7-45F2-88AC-8C3E29743E94}">
      <formula1>"□否,■否"</formula1>
    </dataValidation>
    <dataValidation type="list" allowBlank="1" showInputMessage="1" showErrorMessage="1" sqref="P209:P212 P215 P218 P221:P223" xr:uid="{4CC4394D-04AF-4234-B8B5-B947782F35C0}">
      <formula1>"□有,■有"</formula1>
    </dataValidation>
    <dataValidation type="list" allowBlank="1" showInputMessage="1" showErrorMessage="1" sqref="L189 L35:L36 K199 O12:O13 M94 L93 L95 M199" xr:uid="{E5EAC454-0B37-461D-B5DB-8704225912FE}">
      <formula1>"□有, ■有"</formula1>
    </dataValidation>
    <dataValidation type="list" allowBlank="1" showInputMessage="1" showErrorMessage="1" sqref="O239:Q241 O243:Q243 O241:Q241 O246:Q246 O248:Q248" xr:uid="{D5648609-7CFE-4858-98B7-5F7340900454}">
      <formula1>"□事実なし,■事実なし"</formula1>
    </dataValidation>
    <dataValidation type="list" allowBlank="1" showInputMessage="1" showErrorMessage="1" sqref="O238:Q238 O242:Q242 O240:Q240 O245:Q245 O247:Q247" xr:uid="{9F00416C-5871-425D-8DCB-E19F1FE07A30}">
      <formula1>"□事実あり,■事実あり"</formula1>
    </dataValidation>
    <dataValidation type="list" allowBlank="1" showInputMessage="1" showErrorMessage="1" sqref="O236" xr:uid="{FFB4BBF9-52E6-4376-A9C7-3266D46760BD}">
      <formula1>"□整備予定,■整備予定"</formula1>
    </dataValidation>
    <dataValidation type="list" allowBlank="1" showInputMessage="1" showErrorMessage="1" sqref="O235:Q235" xr:uid="{DC83733B-433D-4CC2-BD83-E949B97FDB8E}">
      <formula1>"□整備済み,■整備済み"</formula1>
    </dataValidation>
    <dataValidation type="list" allowBlank="1" showInputMessage="1" showErrorMessage="1" sqref="O231" xr:uid="{37127754-294F-4410-A12C-865F963765E7}">
      <formula1>"□実施予定,■実施予定"</formula1>
    </dataValidation>
    <dataValidation type="list" allowBlank="1" showInputMessage="1" showErrorMessage="1" sqref="O229" xr:uid="{7E234F0E-DAF6-4F39-B05A-F6800FC5E969}">
      <formula1>"□実施済み,■実施済み"</formula1>
    </dataValidation>
    <dataValidation type="list" allowBlank="1" showInputMessage="1" showErrorMessage="1" sqref="Q209:Q212 Q215 Q218 Q221:Q223 M189 M35:M36 L199 Q12:Q13 N94 M93 M95 N199" xr:uid="{6AE99682-ABAA-4C05-8F92-BBE667391A40}">
      <formula1>"□無,■無"</formula1>
    </dataValidation>
    <dataValidation type="list" allowBlank="1" showInputMessage="1" showErrorMessage="1" sqref="O148:O149" xr:uid="{3A570949-3B5B-4D3D-9245-8BB0296C2D46}">
      <formula1>"□適, ■適"</formula1>
    </dataValidation>
    <dataValidation type="list" allowBlank="1" showInputMessage="1" showErrorMessage="1" sqref="Q140 Q138 Q142:Q147" xr:uid="{6E00324A-48F1-44D9-9386-B8804777D4F2}">
      <formula1>"□いいえ,■いいえ"</formula1>
    </dataValidation>
    <dataValidation type="list" allowBlank="1" showInputMessage="1" showErrorMessage="1" sqref="I134:Q134" xr:uid="{4289105B-AE94-46CF-B305-B4329954A3BF}">
      <formula1>"□共同台所を整備していないため(6)(7)(8)は無回答,■共同台所を整備していないため(6)(7)(8)は無回答"</formula1>
    </dataValidation>
    <dataValidation type="list" allowBlank="1" showInputMessage="1" showErrorMessage="1" sqref="I133:Q133" xr:uid="{DEB9A067-5DC6-4D6B-B8E9-23DE138C557B}">
      <formula1>"□共同浴室を整備していないため(3)(4)(5)は無回答,■共同浴室を整備していないため(3)(4)(5)は無回答"</formula1>
    </dataValidation>
  </dataValidations>
  <pageMargins left="0.9055118110236221" right="0.51181102362204722" top="0.74803149606299213" bottom="0.74803149606299213" header="0.31496062992125984" footer="0.31496062992125984"/>
  <pageSetup paperSize="9" scale="86" fitToHeight="0" orientation="portrait" horizontalDpi="75" verticalDpi="75" r:id="rId1"/>
  <headerFooter>
    <oddFooter>&amp;P / &amp;N ページ</oddFooter>
  </headerFooter>
  <rowBreaks count="4" manualBreakCount="4">
    <brk id="51" max="16" man="1"/>
    <brk id="97" max="16" man="1"/>
    <brk id="150" max="16" man="1"/>
    <brk id="204" max="16"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 </vt:lpstr>
      <vt:lpstr>'別紙３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岩永 陽子</dc:creator>
  <cp:lastModifiedBy>工藤 あずさ</cp:lastModifiedBy>
  <cp:lastPrinted>2026-03-27T05:13:39Z</cp:lastPrinted>
  <dcterms:created xsi:type="dcterms:W3CDTF">2024-03-27T03:23:15Z</dcterms:created>
  <dcterms:modified xsi:type="dcterms:W3CDTF">2026-04-08T05:37:10Z</dcterms:modified>
</cp:coreProperties>
</file>