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mc:AlternateContent xmlns:mc="http://schemas.openxmlformats.org/markup-compatibility/2006">
    <mc:Choice Requires="x15">
      <x15ac:absPath xmlns:x15ac="http://schemas.microsoft.com/office/spreadsheetml/2010/11/ac" url="\\intranet-fs4\白）土木部\03事務係\03-10電力調達契約\R5　電力調達契約\白石駅自由通路\"/>
    </mc:Choice>
  </mc:AlternateContent>
  <xr:revisionPtr revIDLastSave="0" documentId="13_ncr:1_{9CE68E31-F898-47DD-91B8-54D53ABB19E5}" xr6:coauthVersionLast="47" xr6:coauthVersionMax="47" xr10:uidLastSave="{00000000-0000-0000-0000-000000000000}"/>
  <bookViews>
    <workbookView xWindow="1710" yWindow="30" windowWidth="15105" windowHeight="13605" xr2:uid="{00000000-000D-0000-FFFF-FFFF00000000}"/>
  </bookViews>
  <sheets>
    <sheet name="様式７－２（単独施設）月別・休日別" sheetId="17" r:id="rId1"/>
  </sheets>
  <definedNames>
    <definedName name="_xlnm.Print_Area" localSheetId="0">'様式７－２（単独施設）月別・休日別'!$A$1:$M$54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8" i="17" l="1"/>
  <c r="K17" i="17"/>
  <c r="M17" i="17" s="1"/>
  <c r="K16" i="17"/>
  <c r="K15" i="17"/>
  <c r="M15" i="17" s="1"/>
  <c r="K14" i="17"/>
  <c r="K13" i="17"/>
  <c r="M13" i="17" s="1"/>
  <c r="K38" i="17" l="1"/>
  <c r="K37" i="17"/>
  <c r="K36" i="17"/>
  <c r="K35" i="17"/>
  <c r="K34" i="17"/>
  <c r="K33" i="17"/>
  <c r="K32" i="17"/>
  <c r="K31" i="17"/>
  <c r="M31" i="17" s="1"/>
  <c r="K30" i="17"/>
  <c r="K29" i="17"/>
  <c r="K28" i="17"/>
  <c r="K27" i="17"/>
  <c r="M27" i="17" s="1"/>
  <c r="K26" i="17"/>
  <c r="K25" i="17"/>
  <c r="K24" i="17"/>
  <c r="K23" i="17"/>
  <c r="M23" i="17" s="1"/>
  <c r="K22" i="17"/>
  <c r="K21" i="17"/>
  <c r="K20" i="17"/>
  <c r="K19" i="17"/>
  <c r="M19" i="17" s="1"/>
  <c r="K12" i="17"/>
  <c r="K11" i="17"/>
  <c r="K10" i="17"/>
  <c r="K9" i="17"/>
  <c r="I39" i="17"/>
  <c r="M37" i="17" l="1"/>
  <c r="M33" i="17"/>
  <c r="M29" i="17"/>
  <c r="M21" i="17"/>
  <c r="M9" i="17"/>
  <c r="M35" i="17"/>
  <c r="M25" i="17"/>
  <c r="M11" i="17"/>
  <c r="C39" i="17"/>
  <c r="M39" i="17" l="1"/>
  <c r="I47" i="17" s="1"/>
  <c r="I50" i="17" s="1"/>
</calcChain>
</file>

<file path=xl/sharedStrings.xml><?xml version="1.0" encoding="utf-8"?>
<sst xmlns="http://schemas.openxmlformats.org/spreadsheetml/2006/main" count="92" uniqueCount="50">
  <si>
    <t>合計</t>
    <rPh sb="0" eb="2">
      <t>ゴウケイ</t>
    </rPh>
    <phoneticPr fontId="3"/>
  </si>
  <si>
    <t>合　計　金　額</t>
    <rPh sb="0" eb="3">
      <t>ゴウケイ</t>
    </rPh>
    <rPh sb="4" eb="7">
      <t>キンガク</t>
    </rPh>
    <phoneticPr fontId="3"/>
  </si>
  <si>
    <t>円</t>
    <rPh sb="0" eb="1">
      <t>エン</t>
    </rPh>
    <phoneticPr fontId="3"/>
  </si>
  <si>
    <t>平日</t>
    <rPh sb="0" eb="2">
      <t>ヘイジツ</t>
    </rPh>
    <phoneticPr fontId="3"/>
  </si>
  <si>
    <t>休日</t>
    <rPh sb="0" eb="2">
      <t>キュウジツ</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</si>
  <si>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</si>
  <si>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</si>
  <si>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</si>
  <si>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</si>
  <si>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</si>
  <si>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</si>
  <si>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</si>
  <si>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</si>
  <si>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</si>
  <si>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
割引・割増
（円、銭単位まで
記載可）
g</t>
    <rPh sb="3" eb="5">
      <t>ワリビキ</t>
    </rPh>
    <rPh sb="6" eb="7">
      <t>ワリ</t>
    </rPh>
    <rPh sb="7" eb="8">
      <t>ゾウ</t>
    </rPh>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</si>
  <si>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</si>
  <si>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</si>
  <si>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</si>
  <si>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</si>
  <si>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</si>
  <si>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</si>
  <si>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</si>
  <si>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</si>
  <si>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</si>
  <si>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</si>
  <si>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</si>
  <si>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</si>
  <si>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予定使用
電力量
（kWh）
d</t>
    <rPh sb="0" eb="2">
      <t>ヨテイ</t>
    </rPh>
    <rPh sb="2" eb="4">
      <t>シヨウ</t>
    </rPh>
    <rPh sb="5" eb="7">
      <t>デンリョク</t>
    </rPh>
    <rPh sb="7" eb="8">
      <t>リョウ</t>
    </rPh>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</si>
  <si>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</si>
  <si>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電力量料金
単価
e</t>
    <rPh sb="0" eb="2">
      <t>デンリョク</t>
    </rPh>
    <rPh sb="2" eb="3">
      <t>リョウ</t>
    </rPh>
    <rPh sb="3" eb="5">
      <t>リョウキン</t>
    </rPh>
    <rPh sb="6" eb="8">
      <t>タンカ</t>
    </rPh>
    <phoneticPr fontId="3"/>
  </si>
  <si>
    <t>小計
（d×e）
f</t>
    <phoneticPr fontId="3"/>
  </si>
  <si>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3"/>
  </si>
  <si>
    <t>JR白石駅自由通路で使用する電力</t>
    <rPh sb="0" eb="16">
      <t>シロ</t>
    </rPh>
    <phoneticPr fontId="3"/>
  </si>
  <si>
    <t>kw</t>
    <phoneticPr fontId="3"/>
  </si>
  <si>
    <t>kw</t>
    <phoneticPr fontId="3"/>
  </si>
  <si>
    <t>令和５年７月</t>
    <rPh sb="0" eb="2">
      <t>レイワ</t>
    </rPh>
    <rPh sb="3" eb="4">
      <t>ネン</t>
    </rPh>
    <rPh sb="5" eb="6">
      <t>ガツ</t>
    </rPh>
    <phoneticPr fontId="3"/>
  </si>
  <si>
    <t>令和５年８月</t>
    <rPh sb="0" eb="2">
      <t>レイワ</t>
    </rPh>
    <rPh sb="3" eb="4">
      <t>ネン</t>
    </rPh>
    <rPh sb="5" eb="6">
      <t>ガツ</t>
    </rPh>
    <phoneticPr fontId="3"/>
  </si>
  <si>
    <t>令和５年９月</t>
    <rPh sb="0" eb="2">
      <t>レイワ</t>
    </rPh>
    <rPh sb="3" eb="4">
      <t>ネン</t>
    </rPh>
    <rPh sb="5" eb="6">
      <t>ガツ</t>
    </rPh>
    <phoneticPr fontId="3"/>
  </si>
  <si>
    <t>令和５年１０月</t>
    <rPh sb="0" eb="2">
      <t>レイワ</t>
    </rPh>
    <rPh sb="3" eb="4">
      <t>ネン</t>
    </rPh>
    <rPh sb="6" eb="7">
      <t>ガツ</t>
    </rPh>
    <phoneticPr fontId="3"/>
  </si>
  <si>
    <t>令和５年１１月</t>
    <rPh sb="0" eb="2">
      <t>レイワ</t>
    </rPh>
    <rPh sb="3" eb="4">
      <t>ネン</t>
    </rPh>
    <rPh sb="6" eb="7">
      <t>ガツ</t>
    </rPh>
    <phoneticPr fontId="3"/>
  </si>
  <si>
    <t>令和５年12月</t>
    <rPh sb="0" eb="2">
      <t>レイワ</t>
    </rPh>
    <rPh sb="3" eb="4">
      <t>ネン</t>
    </rPh>
    <rPh sb="6" eb="7">
      <t>ガツ</t>
    </rPh>
    <phoneticPr fontId="3"/>
  </si>
  <si>
    <t>令和６年１月</t>
    <rPh sb="0" eb="2">
      <t>レイワ</t>
    </rPh>
    <rPh sb="3" eb="4">
      <t>ネン</t>
    </rPh>
    <rPh sb="5" eb="6">
      <t>ガツ</t>
    </rPh>
    <phoneticPr fontId="3"/>
  </si>
  <si>
    <t>令和６年２月</t>
    <rPh sb="0" eb="2">
      <t>レイワ</t>
    </rPh>
    <rPh sb="3" eb="4">
      <t>ネン</t>
    </rPh>
    <rPh sb="5" eb="6">
      <t>ガツ</t>
    </rPh>
    <phoneticPr fontId="3"/>
  </si>
  <si>
    <t>令和６年３月</t>
    <rPh sb="0" eb="2">
      <t>レイワ</t>
    </rPh>
    <rPh sb="3" eb="4">
      <t>ネン</t>
    </rPh>
    <rPh sb="5" eb="6">
      <t>ガツ</t>
    </rPh>
    <phoneticPr fontId="3"/>
  </si>
  <si>
    <t>令和６年４月</t>
    <rPh sb="0" eb="2">
      <t>レイワ</t>
    </rPh>
    <rPh sb="3" eb="4">
      <t>ネン</t>
    </rPh>
    <rPh sb="5" eb="6">
      <t>ガツ</t>
    </rPh>
    <phoneticPr fontId="3"/>
  </si>
  <si>
    <t>令和６年５月</t>
    <rPh sb="0" eb="2">
      <t>レイワ</t>
    </rPh>
    <rPh sb="3" eb="4">
      <t>ネン</t>
    </rPh>
    <rPh sb="5" eb="6">
      <t>ガツ</t>
    </rPh>
    <phoneticPr fontId="3"/>
  </si>
  <si>
    <t>令和６年６月</t>
    <rPh sb="0" eb="2">
      <t>レイワ</t>
    </rPh>
    <rPh sb="3" eb="4">
      <t>ネン</t>
    </rPh>
    <rPh sb="5" eb="6">
      <t>ガツ</t>
    </rPh>
    <phoneticPr fontId="3"/>
  </si>
  <si>
    <t>令和６年７月</t>
    <rPh sb="0" eb="2">
      <t>レイワ</t>
    </rPh>
    <rPh sb="3" eb="4">
      <t>ネン</t>
    </rPh>
    <rPh sb="5" eb="6">
      <t>ガツ</t>
    </rPh>
    <phoneticPr fontId="3"/>
  </si>
  <si>
    <t>令和６年８月</t>
    <rPh sb="0" eb="2">
      <t>レイワ</t>
    </rPh>
    <rPh sb="3" eb="4">
      <t>ネン</t>
    </rPh>
    <rPh sb="5" eb="6">
      <t>ガツ</t>
    </rPh>
    <phoneticPr fontId="3"/>
  </si>
  <si>
    <t>令和６年９月</t>
    <rPh sb="0" eb="2">
      <t>レイワ</t>
    </rPh>
    <rPh sb="3" eb="4">
      <t>ネン</t>
    </rPh>
    <rPh sb="5" eb="6">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</si>
</sst>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0;&quot;△ &quot;#,##0.00"/>
  </numFmts>
  <fonts count="1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4">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bottom style="double">
        <color indexed="64"/>
      </bottom>
      <diagonal/>
    </border>
    <border diagonalUp="1">
      <left style="medium">
        <color indexed="64"/>
      </left>
      <right style="thin">
        <color indexed="64"/>
      </right>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thin">
        <color indexed="64"/>
      </left>
      <right style="medium">
        <color indexed="64"/>
      </right>
      <top style="double">
        <color indexed="64"/>
      </top>
      <bottom style="medium">
        <color indexed="64"/>
      </bottom>
      <diagonal style="thin">
        <color indexed="64"/>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diagonalUp="1">
      <left style="medium">
        <color indexed="64"/>
      </left>
      <right style="double">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bottom style="thin">
        <color indexed="64"/>
      </bottom>
      <diagonal/>
    </border>
    <border>
      <left style="medium">
        <color indexed="64"/>
      </left>
      <right style="double">
        <color indexed="64"/>
      </right>
      <top/>
      <bottom style="double">
        <color indexed="64"/>
      </bottom>
      <diagonal/>
    </border>
    <border>
      <left style="thin">
        <color indexed="64"/>
      </left>
      <right/>
      <top/>
      <bottom/>
      <diagonal/>
    </border>
    <border diagonalUp="1">
      <left style="thin">
        <color indexed="64"/>
      </left>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style="double">
        <color indexed="64"/>
      </bottom>
      <diagonal/>
    </border>
    <border>
      <left/>
      <right style="hair">
        <color indexed="64"/>
      </right>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double">
        <color indexed="64"/>
      </bottom>
      <diagonal/>
    </border>
    <border>
      <left style="thin">
        <color indexed="64"/>
      </left>
      <right style="medium">
        <color indexed="64"/>
      </right>
      <top style="thin">
        <color indexed="64"/>
      </top>
      <bottom style="thin">
        <color indexed="64"/>
      </bottom>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33">
    <xf numFmtId="0" fontId="0" fillId="0" borderId="0" xfId="0"/>
    <xf numFmtId="38" fontId="5" fillId="0" borderId="28" xfId="1" applyFont="1" applyBorder="1" applyAlignment="1">
      <alignment horizontal="center" vertical="center" wrapText="1"/>
    </xf>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19" xfId="1" applyNumberFormat="1" applyFont="1" applyBorder="1" applyAlignment="1">
      <alignment vertical="center"/>
    </xf>
    <xf numFmtId="40" fontId="0" fillId="0" borderId="34" xfId="1" applyNumberFormat="1" applyFont="1" applyBorder="1" applyAlignment="1">
      <alignment vertical="center"/>
    </xf>
    <xf numFmtId="38" fontId="0" fillId="0" borderId="37" xfId="1" applyFont="1" applyBorder="1" applyAlignment="1">
      <alignment horizontal="right" vertical="center"/>
    </xf>
    <xf numFmtId="38" fontId="0" fillId="2" borderId="18" xfId="1" applyFont="1" applyFill="1" applyBorder="1" applyAlignment="1">
      <alignment vertical="center"/>
    </xf>
    <xf numFmtId="38" fontId="0" fillId="0" borderId="37" xfId="1" applyFont="1" applyBorder="1" applyAlignment="1">
      <alignment vertical="center"/>
    </xf>
    <xf numFmtId="38" fontId="0" fillId="0" borderId="38" xfId="1" applyFont="1" applyBorder="1" applyAlignment="1">
      <alignment horizontal="right" vertical="center"/>
    </xf>
    <xf numFmtId="0" fontId="7" fillId="0" borderId="10"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40" fontId="0" fillId="2" borderId="2" xfId="1" applyNumberFormat="1" applyFont="1" applyFill="1" applyBorder="1" applyAlignment="1">
      <alignment horizontal="center" vertical="center"/>
    </xf>
    <xf numFmtId="40" fontId="0" fillId="0" borderId="29" xfId="1" applyNumberFormat="1" applyFont="1" applyBorder="1" applyAlignment="1">
      <alignment vertical="center"/>
    </xf>
    <xf numFmtId="38" fontId="0" fillId="2" borderId="5" xfId="1" applyFont="1" applyFill="1" applyBorder="1" applyAlignment="1">
      <alignment horizontal="center" vertical="center"/>
    </xf>
    <xf numFmtId="38" fontId="0" fillId="2" borderId="2" xfId="1" applyFont="1" applyFill="1" applyBorder="1" applyAlignment="1">
      <alignment horizontal="center" vertical="center"/>
    </xf>
    <xf numFmtId="38" fontId="0" fillId="2" borderId="26" xfId="1" applyFont="1" applyFill="1" applyBorder="1" applyAlignment="1">
      <alignment horizontal="center" vertical="center"/>
    </xf>
    <xf numFmtId="40" fontId="0" fillId="0" borderId="27" xfId="1" applyNumberFormat="1" applyFont="1" applyBorder="1" applyAlignment="1">
      <alignment vertical="center"/>
    </xf>
    <xf numFmtId="38" fontId="0" fillId="2" borderId="33" xfId="1" applyFont="1" applyFill="1" applyBorder="1" applyAlignment="1">
      <alignment horizontal="center" vertical="center"/>
    </xf>
    <xf numFmtId="38" fontId="0" fillId="0" borderId="36" xfId="1" applyFont="1" applyBorder="1" applyAlignment="1">
      <alignment horizontal="center" vertical="center"/>
    </xf>
    <xf numFmtId="38" fontId="0" fillId="0" borderId="43" xfId="1" applyNumberFormat="1" applyFont="1" applyBorder="1" applyAlignment="1">
      <alignment horizontal="right"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8" xfId="1" applyNumberFormat="1" applyFont="1" applyBorder="1" applyAlignment="1">
      <alignment horizontal="center" vertical="center" wrapText="1"/>
    </xf>
    <xf numFmtId="38" fontId="5" fillId="0" borderId="44" xfId="1" applyFont="1" applyBorder="1" applyAlignment="1">
      <alignment horizontal="center" vertical="center" wrapText="1"/>
    </xf>
    <xf numFmtId="38" fontId="0" fillId="0" borderId="53" xfId="1" applyFont="1" applyBorder="1" applyAlignment="1">
      <alignment horizontal="right" vertical="center"/>
    </xf>
    <xf numFmtId="38" fontId="7" fillId="0" borderId="0" xfId="1" applyFont="1" applyAlignment="1">
      <alignment horizontal="center" vertical="center"/>
    </xf>
    <xf numFmtId="38" fontId="5" fillId="0" borderId="7" xfId="1" applyFont="1" applyBorder="1" applyAlignment="1">
      <alignment horizontal="center" vertical="center" wrapText="1"/>
    </xf>
    <xf numFmtId="38" fontId="5" fillId="0" borderId="12" xfId="1" applyFont="1" applyBorder="1" applyAlignment="1">
      <alignment horizontal="center" vertical="center" wrapText="1"/>
    </xf>
    <xf numFmtId="38" fontId="0" fillId="0" borderId="48" xfId="1" applyNumberFormat="1" applyFont="1" applyBorder="1" applyAlignment="1">
      <alignment vertical="center"/>
    </xf>
    <xf numFmtId="40" fontId="0" fillId="0" borderId="56" xfId="1" applyNumberFormat="1" applyFont="1" applyBorder="1" applyAlignment="1">
      <alignment vertical="center"/>
    </xf>
    <xf numFmtId="40" fontId="0" fillId="0" borderId="46" xfId="1" applyNumberFormat="1" applyFont="1" applyBorder="1" applyAlignment="1">
      <alignment vertical="center"/>
    </xf>
    <xf numFmtId="40" fontId="0" fillId="0" borderId="57" xfId="1" applyNumberFormat="1" applyFont="1" applyBorder="1" applyAlignment="1">
      <alignment vertical="center"/>
    </xf>
    <xf numFmtId="40" fontId="0" fillId="0" borderId="47" xfId="1" applyNumberFormat="1" applyFont="1" applyBorder="1" applyAlignment="1">
      <alignment vertical="center"/>
    </xf>
    <xf numFmtId="177" fontId="0" fillId="0" borderId="51" xfId="1" applyNumberFormat="1" applyFont="1" applyBorder="1" applyAlignment="1">
      <alignment vertical="center"/>
    </xf>
    <xf numFmtId="177" fontId="0" fillId="0" borderId="58" xfId="1" applyNumberFormat="1" applyFont="1" applyBorder="1" applyAlignment="1">
      <alignment vertical="center"/>
    </xf>
    <xf numFmtId="177" fontId="0" fillId="0" borderId="52" xfId="1" applyNumberFormat="1" applyFont="1" applyBorder="1" applyAlignment="1">
      <alignment vertical="center"/>
    </xf>
    <xf numFmtId="177" fontId="0" fillId="0" borderId="59" xfId="1" applyNumberFormat="1" applyFont="1" applyBorder="1" applyAlignment="1">
      <alignment vertical="center"/>
    </xf>
    <xf numFmtId="38" fontId="0" fillId="0" borderId="61" xfId="1" applyFont="1" applyBorder="1" applyAlignment="1">
      <alignment horizontal="right" vertical="center"/>
    </xf>
    <xf numFmtId="38" fontId="0" fillId="2" borderId="68" xfId="1" applyFont="1" applyFill="1" applyBorder="1" applyAlignment="1">
      <alignment vertical="center"/>
    </xf>
    <xf numFmtId="38" fontId="5" fillId="0" borderId="20" xfId="1" applyFont="1" applyBorder="1" applyAlignment="1">
      <alignment horizontal="center" vertical="center" wrapText="1"/>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0" fillId="0" borderId="63" xfId="1" applyFont="1" applyBorder="1" applyAlignment="1">
      <alignment horizontal="center" shrinkToFit="1"/>
    </xf>
    <xf numFmtId="0" fontId="4" fillId="0" borderId="0" xfId="0" applyFont="1" applyFill="1" applyBorder="1" applyAlignment="1">
      <alignment vertical="center" shrinkToFit="1"/>
    </xf>
    <xf numFmtId="38" fontId="0" fillId="2" borderId="18" xfId="1"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10"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 fontId="0" fillId="0" borderId="0" xfId="0" applyNumberFormat="1" applyFont="1" applyAlignment="1">
      <alignment vertical="center"/>
    </xf>
    <xf numFmtId="3" fontId="0" fillId="2" borderId="19" xfId="0" applyNumberFormat="1" applyFont="1" applyFill="1" applyBorder="1" applyAlignment="1">
      <alignment vertical="center"/>
    </xf>
    <xf numFmtId="3" fontId="0" fillId="2" borderId="34" xfId="0" applyNumberFormat="1" applyFont="1" applyFill="1" applyBorder="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38" fontId="0" fillId="2" borderId="4" xfId="1" applyFont="1" applyFill="1" applyBorder="1" applyAlignment="1">
      <alignment vertical="center"/>
    </xf>
    <xf numFmtId="3" fontId="0" fillId="2" borderId="29" xfId="0" applyNumberFormat="1" applyFont="1" applyFill="1" applyBorder="1" applyAlignment="1">
      <alignment vertical="center"/>
    </xf>
    <xf numFmtId="3" fontId="0" fillId="2" borderId="27" xfId="0" applyNumberFormat="1" applyFont="1" applyFill="1" applyBorder="1" applyAlignment="1">
      <alignment vertical="center"/>
    </xf>
    <xf numFmtId="0" fontId="5" fillId="0" borderId="0" xfId="0" applyFont="1" applyAlignment="1">
      <alignment vertical="center" shrinkToFit="1"/>
    </xf>
    <xf numFmtId="0" fontId="5" fillId="0" borderId="0" xfId="0" applyFont="1" applyAlignment="1">
      <alignment vertical="center" wrapText="1"/>
    </xf>
    <xf numFmtId="0" fontId="0" fillId="0" borderId="10" xfId="0" applyFont="1" applyBorder="1" applyAlignment="1">
      <alignment vertical="center"/>
    </xf>
    <xf numFmtId="40" fontId="0" fillId="0" borderId="73" xfId="1" applyNumberFormat="1" applyFont="1" applyBorder="1" applyAlignment="1">
      <alignment vertical="center"/>
    </xf>
    <xf numFmtId="0" fontId="0" fillId="2" borderId="14" xfId="0" applyNumberFormat="1" applyFont="1" applyFill="1" applyBorder="1" applyAlignment="1">
      <alignment horizontal="center" vertical="center"/>
    </xf>
    <xf numFmtId="0" fontId="0" fillId="2" borderId="13" xfId="0" applyNumberFormat="1" applyFont="1" applyFill="1" applyBorder="1" applyAlignment="1">
      <alignment horizontal="center" vertical="center"/>
    </xf>
    <xf numFmtId="0" fontId="0" fillId="2" borderId="15" xfId="0" applyNumberFormat="1" applyFont="1" applyFill="1" applyBorder="1" applyAlignment="1">
      <alignment horizontal="center" vertical="center"/>
    </xf>
    <xf numFmtId="0" fontId="0" fillId="0" borderId="54" xfId="0" applyFont="1" applyBorder="1" applyAlignment="1">
      <alignment horizontal="center" vertical="center"/>
    </xf>
    <xf numFmtId="0" fontId="0" fillId="0" borderId="55" xfId="0" applyFont="1" applyBorder="1" applyAlignment="1">
      <alignment horizontal="center" vertical="center"/>
    </xf>
    <xf numFmtId="176" fontId="0" fillId="2" borderId="14" xfId="0" applyNumberFormat="1" applyFont="1" applyFill="1" applyBorder="1" applyAlignment="1">
      <alignment horizontal="right" vertical="center" shrinkToFit="1"/>
    </xf>
    <xf numFmtId="176" fontId="0" fillId="2" borderId="13" xfId="0" applyNumberFormat="1" applyFont="1" applyFill="1" applyBorder="1" applyAlignment="1">
      <alignment horizontal="right" vertical="center" shrinkToFit="1"/>
    </xf>
    <xf numFmtId="0" fontId="5" fillId="0" borderId="0" xfId="0" applyFont="1" applyAlignment="1">
      <alignment vertical="center" wrapText="1"/>
    </xf>
    <xf numFmtId="38" fontId="0" fillId="0" borderId="10" xfId="1" applyFont="1" applyBorder="1" applyAlignment="1">
      <alignment horizontal="center" vertical="center"/>
    </xf>
    <xf numFmtId="38" fontId="0" fillId="0" borderId="10" xfId="1" applyFont="1" applyBorder="1" applyAlignment="1">
      <alignment vertical="center" shrinkToFit="1"/>
    </xf>
    <xf numFmtId="38" fontId="9" fillId="0" borderId="10" xfId="1" applyFont="1" applyBorder="1" applyAlignment="1">
      <alignment horizontal="center" vertical="center"/>
    </xf>
    <xf numFmtId="40" fontId="9" fillId="0" borderId="10" xfId="1" applyNumberFormat="1" applyFont="1" applyBorder="1" applyAlignment="1">
      <alignment horizontal="center" vertical="center"/>
    </xf>
    <xf numFmtId="38" fontId="0" fillId="2" borderId="66" xfId="1" applyFont="1" applyFill="1" applyBorder="1" applyAlignment="1">
      <alignment horizontal="right" vertical="center"/>
    </xf>
    <xf numFmtId="38" fontId="0" fillId="2" borderId="65" xfId="1" applyFont="1" applyFill="1" applyBorder="1" applyAlignment="1">
      <alignment horizontal="right" vertical="center"/>
    </xf>
    <xf numFmtId="40" fontId="0" fillId="0" borderId="27" xfId="1" applyNumberFormat="1" applyFont="1" applyBorder="1" applyAlignment="1">
      <alignment horizontal="right" vertical="center"/>
    </xf>
    <xf numFmtId="40" fontId="0" fillId="0" borderId="29" xfId="1" applyNumberFormat="1" applyFont="1" applyBorder="1" applyAlignment="1">
      <alignment horizontal="right" vertical="center"/>
    </xf>
    <xf numFmtId="40" fontId="0" fillId="0" borderId="16" xfId="1" applyNumberFormat="1" applyFont="1" applyBorder="1" applyAlignment="1">
      <alignment horizontal="right" vertical="center"/>
    </xf>
    <xf numFmtId="40" fontId="0" fillId="0" borderId="17" xfId="1" applyNumberFormat="1" applyFont="1" applyBorder="1" applyAlignment="1">
      <alignment horizontal="right" vertical="center"/>
    </xf>
    <xf numFmtId="38" fontId="0" fillId="2" borderId="27" xfId="1" applyFont="1" applyFill="1" applyBorder="1" applyAlignment="1">
      <alignment horizontal="right" vertical="center"/>
    </xf>
    <xf numFmtId="38" fontId="0" fillId="2" borderId="31" xfId="1" applyFont="1" applyFill="1" applyBorder="1" applyAlignment="1">
      <alignment horizontal="right" vertical="center"/>
    </xf>
    <xf numFmtId="38" fontId="0" fillId="0" borderId="6" xfId="1" applyFont="1" applyBorder="1" applyAlignment="1">
      <alignment horizontal="right" vertical="center"/>
    </xf>
    <xf numFmtId="38" fontId="0" fillId="0" borderId="30" xfId="1" applyFont="1" applyBorder="1" applyAlignment="1">
      <alignment horizontal="right" vertical="center"/>
    </xf>
    <xf numFmtId="38" fontId="0" fillId="0" borderId="3" xfId="1" applyFont="1" applyBorder="1" applyAlignment="1">
      <alignment horizontal="right" vertical="center"/>
    </xf>
    <xf numFmtId="38" fontId="0" fillId="2" borderId="67" xfId="1" applyFont="1" applyFill="1" applyBorder="1" applyAlignment="1">
      <alignment horizontal="right" vertical="center"/>
    </xf>
    <xf numFmtId="38" fontId="0" fillId="2" borderId="29" xfId="1" applyFont="1" applyFill="1" applyBorder="1" applyAlignment="1">
      <alignment horizontal="right" vertical="center"/>
    </xf>
    <xf numFmtId="38" fontId="5" fillId="0" borderId="21" xfId="1" applyFont="1" applyBorder="1" applyAlignment="1">
      <alignment horizontal="center" vertical="center"/>
    </xf>
    <xf numFmtId="38" fontId="5" fillId="0" borderId="24" xfId="1" applyFont="1" applyBorder="1" applyAlignment="1">
      <alignment horizontal="center" vertical="center"/>
    </xf>
    <xf numFmtId="38" fontId="5" fillId="0" borderId="25" xfId="1" applyFont="1" applyBorder="1" applyAlignment="1">
      <alignment horizontal="center" vertical="center"/>
    </xf>
    <xf numFmtId="0" fontId="0" fillId="0" borderId="41" xfId="0" applyFont="1" applyBorder="1" applyAlignment="1">
      <alignment horizontal="center" vertical="center"/>
    </xf>
    <xf numFmtId="0" fontId="0" fillId="0" borderId="42" xfId="0" applyFont="1" applyBorder="1" applyAlignment="1">
      <alignment horizontal="center" vertical="center"/>
    </xf>
    <xf numFmtId="0" fontId="5" fillId="0" borderId="21" xfId="0" applyFont="1" applyFill="1" applyBorder="1" applyAlignment="1">
      <alignment horizontal="center" vertical="center"/>
    </xf>
    <xf numFmtId="0" fontId="5" fillId="0" borderId="20" xfId="0" applyFont="1" applyFill="1" applyBorder="1" applyAlignment="1">
      <alignment horizontal="center" vertical="center"/>
    </xf>
    <xf numFmtId="40" fontId="0" fillId="0" borderId="11" xfId="1" applyNumberFormat="1" applyFont="1" applyBorder="1" applyAlignment="1">
      <alignment horizontal="right" vertical="center"/>
    </xf>
    <xf numFmtId="40" fontId="0" fillId="0" borderId="39" xfId="1" applyNumberFormat="1" applyFont="1" applyBorder="1" applyAlignment="1">
      <alignment horizontal="right" vertical="center"/>
    </xf>
    <xf numFmtId="38" fontId="5" fillId="0" borderId="25" xfId="1" applyFont="1" applyBorder="1" applyAlignment="1">
      <alignment horizontal="center" vertical="center" wrapText="1"/>
    </xf>
    <xf numFmtId="38" fontId="5" fillId="0" borderId="1" xfId="1" applyFont="1" applyBorder="1" applyAlignment="1">
      <alignment horizontal="center" vertical="center" wrapText="1"/>
    </xf>
    <xf numFmtId="0" fontId="5" fillId="0" borderId="9" xfId="0" applyFont="1" applyBorder="1" applyAlignment="1">
      <alignment horizontal="center" vertical="center"/>
    </xf>
    <xf numFmtId="0" fontId="5" fillId="0" borderId="40" xfId="0" applyFont="1" applyBorder="1" applyAlignment="1">
      <alignment horizontal="center" vertical="center"/>
    </xf>
    <xf numFmtId="0" fontId="5" fillId="0" borderId="22" xfId="0" applyFont="1" applyBorder="1" applyAlignment="1">
      <alignment horizontal="center" vertical="center"/>
    </xf>
    <xf numFmtId="0" fontId="5" fillId="0" borderId="45" xfId="0" applyFont="1" applyBorder="1" applyAlignment="1">
      <alignment horizontal="center" vertical="center"/>
    </xf>
    <xf numFmtId="0" fontId="5" fillId="0" borderId="23" xfId="0" applyFont="1" applyBorder="1" applyAlignment="1">
      <alignment horizontal="center" vertical="center"/>
    </xf>
    <xf numFmtId="38" fontId="5" fillId="0" borderId="49" xfId="1" applyFont="1" applyBorder="1" applyAlignment="1">
      <alignment horizontal="center" vertical="center" wrapText="1"/>
    </xf>
    <xf numFmtId="38" fontId="5" fillId="0" borderId="50" xfId="1" applyFont="1" applyBorder="1" applyAlignment="1">
      <alignment horizontal="center" vertical="center"/>
    </xf>
    <xf numFmtId="0" fontId="0" fillId="0" borderId="10" xfId="0" applyFont="1" applyBorder="1" applyAlignment="1">
      <alignment vertical="center" shrinkToFit="1"/>
    </xf>
    <xf numFmtId="38" fontId="0" fillId="2" borderId="64" xfId="1" applyFont="1" applyFill="1" applyBorder="1" applyAlignment="1">
      <alignment horizontal="right" vertical="center"/>
    </xf>
    <xf numFmtId="40" fontId="0" fillId="0" borderId="60" xfId="1" applyNumberFormat="1" applyFont="1" applyBorder="1" applyAlignment="1">
      <alignment horizontal="right" vertical="center"/>
    </xf>
    <xf numFmtId="40" fontId="0" fillId="0" borderId="56" xfId="1" applyNumberFormat="1" applyFont="1" applyBorder="1" applyAlignment="1">
      <alignment horizontal="right" vertical="center"/>
    </xf>
    <xf numFmtId="38" fontId="0" fillId="0" borderId="6" xfId="1" applyNumberFormat="1" applyFont="1" applyBorder="1" applyAlignment="1">
      <alignment horizontal="right" vertical="center"/>
    </xf>
    <xf numFmtId="38" fontId="0" fillId="0" borderId="3" xfId="1" applyNumberFormat="1" applyFont="1" applyBorder="1" applyAlignment="1">
      <alignment horizontal="right" vertical="center"/>
    </xf>
    <xf numFmtId="176" fontId="0" fillId="2" borderId="41" xfId="0" applyNumberFormat="1" applyFont="1" applyFill="1" applyBorder="1" applyAlignment="1">
      <alignment horizontal="right" vertical="center" shrinkToFit="1"/>
    </xf>
    <xf numFmtId="38" fontId="0" fillId="2" borderId="62" xfId="1" applyFont="1" applyFill="1" applyBorder="1" applyAlignment="1">
      <alignment horizontal="right" vertical="center"/>
    </xf>
    <xf numFmtId="38" fontId="0" fillId="2" borderId="11" xfId="1" applyFont="1" applyFill="1" applyBorder="1" applyAlignment="1">
      <alignment horizontal="right" vertical="center"/>
    </xf>
    <xf numFmtId="40" fontId="0" fillId="0" borderId="32" xfId="1" applyNumberFormat="1" applyFont="1" applyBorder="1" applyAlignment="1">
      <alignment horizontal="right" vertical="center"/>
    </xf>
    <xf numFmtId="38" fontId="0" fillId="0" borderId="35" xfId="1" applyFont="1" applyBorder="1" applyAlignment="1">
      <alignment horizontal="right" vertical="center"/>
    </xf>
    <xf numFmtId="38" fontId="0" fillId="2" borderId="71" xfId="1" applyFont="1" applyFill="1" applyBorder="1" applyAlignment="1">
      <alignment horizontal="center" vertical="center" shrinkToFit="1"/>
    </xf>
    <xf numFmtId="38" fontId="0" fillId="2" borderId="70" xfId="1" applyFont="1" applyFill="1" applyBorder="1" applyAlignment="1">
      <alignment horizontal="center" vertical="center" shrinkToFit="1"/>
    </xf>
    <xf numFmtId="38" fontId="0" fillId="2" borderId="72" xfId="1" applyFont="1" applyFill="1" applyBorder="1" applyAlignment="1">
      <alignment horizontal="center" vertical="center" shrinkToFit="1"/>
    </xf>
    <xf numFmtId="38" fontId="0" fillId="2" borderId="69" xfId="1" applyFont="1" applyFill="1" applyBorder="1" applyAlignment="1">
      <alignment horizontal="center" vertical="center" shrinkToFit="1"/>
    </xf>
    <xf numFmtId="40" fontId="0" fillId="0" borderId="31" xfId="1" applyNumberFormat="1" applyFont="1" applyBorder="1" applyAlignment="1">
      <alignment horizontal="right"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9"/>
  <sheetViews>
    <sheetView tabSelected="1" view="pageBreakPreview" zoomScaleNormal="100" zoomScaleSheetLayoutView="100" workbookViewId="0">
      <selection activeCell="M39" sqref="M39"/>
    </sheetView>
  </sheetViews>
  <sheetFormatPr defaultRowHeight="13.5" x14ac:dyDescent="0.15"/>
  <cols>
    <col min="1" max="1" width="4.375" style="56" bestFit="1" customWidth="1"/>
    <col min="2" max="2" width="12.5" style="56" customWidth="1"/>
    <col min="3" max="3" width="8" style="56" bestFit="1" customWidth="1"/>
    <col min="4" max="4" width="3.75" style="65" customWidth="1"/>
    <col min="5" max="5" width="12.75" style="56" customWidth="1"/>
    <col min="6" max="6" width="7.875" style="56" customWidth="1"/>
    <col min="7" max="7" width="12.5" style="56" customWidth="1"/>
    <col min="8" max="8" width="6.25" style="56" customWidth="1"/>
    <col min="9" max="9" width="12.5" style="56" customWidth="1"/>
    <col min="10" max="10" width="10.75" style="56" customWidth="1"/>
    <col min="11" max="12" width="14" style="56" customWidth="1"/>
    <col min="13" max="13" width="12.875" style="56" customWidth="1"/>
    <col min="14" max="16384" width="9" style="56"/>
  </cols>
  <sheetData>
    <row r="1" spans="1:16" x14ac:dyDescent="0.15">
      <c r="C1" s="6"/>
      <c r="D1" s="50"/>
      <c r="E1" s="6"/>
      <c r="F1" s="6"/>
      <c r="G1" s="7"/>
      <c r="H1" s="19"/>
      <c r="I1" s="8"/>
      <c r="J1" s="8"/>
      <c r="K1" s="9"/>
      <c r="L1" s="8"/>
      <c r="M1" s="8" t="s">
        <v>5</v>
      </c>
    </row>
    <row r="2" spans="1:16" ht="17.25" x14ac:dyDescent="0.15">
      <c r="A2" s="31" t="s">
        <v>12</v>
      </c>
      <c r="B2" s="57"/>
      <c r="C2" s="29"/>
      <c r="D2" s="51"/>
      <c r="E2" s="30"/>
      <c r="F2" s="30"/>
      <c r="G2" s="30"/>
      <c r="H2" s="30"/>
      <c r="I2" s="30"/>
      <c r="J2" s="30"/>
      <c r="K2" s="30"/>
      <c r="L2" s="29"/>
      <c r="M2" s="29"/>
    </row>
    <row r="3" spans="1:16" ht="14.25" customHeight="1" x14ac:dyDescent="0.15">
      <c r="C3" s="6"/>
      <c r="D3" s="50"/>
      <c r="E3" s="35"/>
      <c r="F3" s="35"/>
      <c r="G3" s="35"/>
      <c r="H3" s="35"/>
      <c r="I3" s="8"/>
      <c r="J3" s="8"/>
      <c r="K3" s="8"/>
    </row>
    <row r="4" spans="1:16" ht="30" customHeight="1" x14ac:dyDescent="0.15">
      <c r="B4" s="58" t="s">
        <v>10</v>
      </c>
      <c r="C4" s="117" t="s">
        <v>32</v>
      </c>
      <c r="D4" s="117"/>
      <c r="E4" s="117"/>
      <c r="F4" s="117"/>
      <c r="G4" s="117"/>
      <c r="H4" s="19"/>
      <c r="I4" s="8"/>
      <c r="J4" s="8"/>
      <c r="K4" s="9"/>
      <c r="L4" s="8"/>
      <c r="M4" s="8"/>
    </row>
    <row r="5" spans="1:16" ht="15" customHeight="1" x14ac:dyDescent="0.15">
      <c r="B5" s="59"/>
      <c r="C5" s="60"/>
      <c r="D5" s="60"/>
      <c r="E5" s="60"/>
      <c r="F5" s="60"/>
      <c r="G5" s="60"/>
      <c r="H5" s="19"/>
      <c r="I5" s="8"/>
      <c r="J5" s="8"/>
      <c r="K5" s="9"/>
      <c r="L5" s="8"/>
      <c r="M5" s="8"/>
    </row>
    <row r="6" spans="1:16" ht="15" customHeight="1" thickBot="1" x14ac:dyDescent="0.2">
      <c r="C6" s="6"/>
      <c r="D6" s="50"/>
      <c r="E6" s="6"/>
      <c r="F6" s="6"/>
      <c r="G6" s="7"/>
      <c r="H6" s="19"/>
      <c r="I6" s="8"/>
      <c r="J6" s="8"/>
      <c r="K6" s="9"/>
      <c r="L6" s="8"/>
      <c r="M6" s="6" t="s">
        <v>6</v>
      </c>
    </row>
    <row r="7" spans="1:16" ht="30" customHeight="1" x14ac:dyDescent="0.15">
      <c r="A7" s="102" t="s">
        <v>11</v>
      </c>
      <c r="B7" s="104" t="s">
        <v>7</v>
      </c>
      <c r="C7" s="110" t="s">
        <v>22</v>
      </c>
      <c r="D7" s="111"/>
      <c r="E7" s="112"/>
      <c r="F7" s="113"/>
      <c r="G7" s="114"/>
      <c r="H7" s="99" t="s">
        <v>28</v>
      </c>
      <c r="I7" s="100"/>
      <c r="J7" s="100"/>
      <c r="K7" s="101"/>
      <c r="L7" s="115" t="s">
        <v>14</v>
      </c>
      <c r="M7" s="108" t="s">
        <v>23</v>
      </c>
    </row>
    <row r="8" spans="1:16" ht="60" customHeight="1" thickBot="1" x14ac:dyDescent="0.2">
      <c r="A8" s="103"/>
      <c r="B8" s="105"/>
      <c r="C8" s="49" t="s">
        <v>24</v>
      </c>
      <c r="D8" s="52" t="s">
        <v>21</v>
      </c>
      <c r="E8" s="1" t="s">
        <v>25</v>
      </c>
      <c r="F8" s="33" t="s">
        <v>20</v>
      </c>
      <c r="G8" s="32" t="s">
        <v>26</v>
      </c>
      <c r="H8" s="36" t="s">
        <v>8</v>
      </c>
      <c r="I8" s="37" t="s">
        <v>27</v>
      </c>
      <c r="J8" s="37" t="s">
        <v>29</v>
      </c>
      <c r="K8" s="33" t="s">
        <v>30</v>
      </c>
      <c r="L8" s="116"/>
      <c r="M8" s="109"/>
    </row>
    <row r="9" spans="1:16" ht="26.25" customHeight="1" x14ac:dyDescent="0.15">
      <c r="A9" s="76">
        <v>1</v>
      </c>
      <c r="B9" s="123" t="s">
        <v>35</v>
      </c>
      <c r="C9" s="118">
        <v>52</v>
      </c>
      <c r="D9" s="131" t="s">
        <v>33</v>
      </c>
      <c r="E9" s="119"/>
      <c r="F9" s="124">
        <v>100</v>
      </c>
      <c r="G9" s="107"/>
      <c r="H9" s="20" t="s">
        <v>3</v>
      </c>
      <c r="I9" s="67">
        <v>9000</v>
      </c>
      <c r="J9" s="21"/>
      <c r="K9" s="39">
        <f>I9*J9</f>
        <v>0</v>
      </c>
      <c r="L9" s="43"/>
      <c r="M9" s="121">
        <f>ROUNDDOWN(SUM(G9,K9:K10,L9:L10),0)</f>
        <v>0</v>
      </c>
      <c r="O9" s="61"/>
      <c r="P9" s="61"/>
    </row>
    <row r="10" spans="1:16" ht="26.25" customHeight="1" x14ac:dyDescent="0.15">
      <c r="A10" s="75"/>
      <c r="B10" s="80"/>
      <c r="C10" s="87"/>
      <c r="D10" s="129"/>
      <c r="E10" s="120"/>
      <c r="F10" s="125"/>
      <c r="G10" s="91"/>
      <c r="H10" s="20" t="s">
        <v>4</v>
      </c>
      <c r="I10" s="67">
        <v>4700</v>
      </c>
      <c r="J10" s="21"/>
      <c r="K10" s="40">
        <f t="shared" ref="K10:K38" si="0">I10*J10</f>
        <v>0</v>
      </c>
      <c r="L10" s="44"/>
      <c r="M10" s="122"/>
    </row>
    <row r="11" spans="1:16" ht="26.25" customHeight="1" x14ac:dyDescent="0.15">
      <c r="A11" s="74">
        <v>2</v>
      </c>
      <c r="B11" s="79" t="s">
        <v>36</v>
      </c>
      <c r="C11" s="86">
        <v>52</v>
      </c>
      <c r="D11" s="128" t="s">
        <v>33</v>
      </c>
      <c r="E11" s="88"/>
      <c r="F11" s="92">
        <v>100</v>
      </c>
      <c r="G11" s="90"/>
      <c r="H11" s="22" t="s">
        <v>3</v>
      </c>
      <c r="I11" s="62">
        <v>9600</v>
      </c>
      <c r="J11" s="10"/>
      <c r="K11" s="39">
        <f t="shared" si="0"/>
        <v>0</v>
      </c>
      <c r="L11" s="45"/>
      <c r="M11" s="95">
        <f>ROUNDDOWN(SUM(G11,K11:K12,L11:L12),0)</f>
        <v>0</v>
      </c>
    </row>
    <row r="12" spans="1:16" ht="26.25" customHeight="1" x14ac:dyDescent="0.15">
      <c r="A12" s="75"/>
      <c r="B12" s="80"/>
      <c r="C12" s="87"/>
      <c r="D12" s="129"/>
      <c r="E12" s="89"/>
      <c r="F12" s="98"/>
      <c r="G12" s="91"/>
      <c r="H12" s="22" t="s">
        <v>4</v>
      </c>
      <c r="I12" s="62">
        <v>4400</v>
      </c>
      <c r="J12" s="10"/>
      <c r="K12" s="40">
        <f t="shared" si="0"/>
        <v>0</v>
      </c>
      <c r="L12" s="44"/>
      <c r="M12" s="96"/>
    </row>
    <row r="13" spans="1:16" ht="26.25" customHeight="1" x14ac:dyDescent="0.15">
      <c r="A13" s="76">
        <v>3</v>
      </c>
      <c r="B13" s="79" t="s">
        <v>37</v>
      </c>
      <c r="C13" s="86">
        <v>52</v>
      </c>
      <c r="D13" s="128" t="s">
        <v>33</v>
      </c>
      <c r="E13" s="88"/>
      <c r="F13" s="92">
        <v>100</v>
      </c>
      <c r="G13" s="90"/>
      <c r="H13" s="22" t="s">
        <v>3</v>
      </c>
      <c r="I13" s="62">
        <v>9500</v>
      </c>
      <c r="J13" s="10"/>
      <c r="K13" s="40">
        <f t="shared" ref="K13:K18" si="1">I13*J13</f>
        <v>0</v>
      </c>
      <c r="L13" s="45"/>
      <c r="M13" s="95">
        <f>ROUNDDOWN(SUM(G13,K13:K14,L13:L14),0)</f>
        <v>0</v>
      </c>
    </row>
    <row r="14" spans="1:16" ht="26.25" customHeight="1" x14ac:dyDescent="0.15">
      <c r="A14" s="75"/>
      <c r="B14" s="80"/>
      <c r="C14" s="87"/>
      <c r="D14" s="129"/>
      <c r="E14" s="89"/>
      <c r="F14" s="98"/>
      <c r="G14" s="91"/>
      <c r="H14" s="22" t="s">
        <v>4</v>
      </c>
      <c r="I14" s="62">
        <v>4600</v>
      </c>
      <c r="J14" s="10"/>
      <c r="K14" s="40">
        <f t="shared" si="1"/>
        <v>0</v>
      </c>
      <c r="L14" s="44"/>
      <c r="M14" s="96"/>
    </row>
    <row r="15" spans="1:16" ht="26.25" customHeight="1" x14ac:dyDescent="0.15">
      <c r="A15" s="74">
        <v>4</v>
      </c>
      <c r="B15" s="79" t="s">
        <v>38</v>
      </c>
      <c r="C15" s="86">
        <v>52</v>
      </c>
      <c r="D15" s="128" t="s">
        <v>33</v>
      </c>
      <c r="E15" s="88"/>
      <c r="F15" s="92">
        <v>100</v>
      </c>
      <c r="G15" s="90"/>
      <c r="H15" s="22" t="s">
        <v>3</v>
      </c>
      <c r="I15" s="62">
        <v>9900</v>
      </c>
      <c r="J15" s="10"/>
      <c r="K15" s="40">
        <f t="shared" si="1"/>
        <v>0</v>
      </c>
      <c r="L15" s="45"/>
      <c r="M15" s="95">
        <f>ROUNDDOWN(SUM(G15,K15:K16,L15:L16),0)</f>
        <v>0</v>
      </c>
    </row>
    <row r="16" spans="1:16" ht="26.25" customHeight="1" x14ac:dyDescent="0.15">
      <c r="A16" s="75"/>
      <c r="B16" s="80"/>
      <c r="C16" s="87"/>
      <c r="D16" s="129"/>
      <c r="E16" s="89"/>
      <c r="F16" s="98"/>
      <c r="G16" s="91"/>
      <c r="H16" s="22" t="s">
        <v>4</v>
      </c>
      <c r="I16" s="62">
        <v>4700</v>
      </c>
      <c r="J16" s="10"/>
      <c r="K16" s="40">
        <f t="shared" si="1"/>
        <v>0</v>
      </c>
      <c r="L16" s="44"/>
      <c r="M16" s="96"/>
    </row>
    <row r="17" spans="1:13" ht="26.25" customHeight="1" x14ac:dyDescent="0.15">
      <c r="A17" s="76">
        <v>5</v>
      </c>
      <c r="B17" s="79" t="s">
        <v>39</v>
      </c>
      <c r="C17" s="86">
        <v>52</v>
      </c>
      <c r="D17" s="128" t="s">
        <v>33</v>
      </c>
      <c r="E17" s="106"/>
      <c r="F17" s="92">
        <v>100</v>
      </c>
      <c r="G17" s="107"/>
      <c r="H17" s="23" t="s">
        <v>3</v>
      </c>
      <c r="I17" s="68">
        <v>9900</v>
      </c>
      <c r="J17" s="21"/>
      <c r="K17" s="39">
        <f t="shared" si="1"/>
        <v>0</v>
      </c>
      <c r="L17" s="45"/>
      <c r="M17" s="94">
        <f>ROUNDDOWN(SUM(G17,K17:K18,L17:L18),0)</f>
        <v>0</v>
      </c>
    </row>
    <row r="18" spans="1:13" ht="26.25" customHeight="1" x14ac:dyDescent="0.15">
      <c r="A18" s="75"/>
      <c r="B18" s="80"/>
      <c r="C18" s="87"/>
      <c r="D18" s="129"/>
      <c r="E18" s="106"/>
      <c r="F18" s="98"/>
      <c r="G18" s="107"/>
      <c r="H18" s="24" t="s">
        <v>4</v>
      </c>
      <c r="I18" s="69">
        <v>5200</v>
      </c>
      <c r="J18" s="25"/>
      <c r="K18" s="73">
        <f t="shared" si="1"/>
        <v>0</v>
      </c>
      <c r="L18" s="44"/>
      <c r="M18" s="94"/>
    </row>
    <row r="19" spans="1:13" ht="26.25" customHeight="1" x14ac:dyDescent="0.15">
      <c r="A19" s="74">
        <v>6</v>
      </c>
      <c r="B19" s="79" t="s">
        <v>40</v>
      </c>
      <c r="C19" s="86">
        <v>52</v>
      </c>
      <c r="D19" s="128" t="s">
        <v>34</v>
      </c>
      <c r="E19" s="88"/>
      <c r="F19" s="92">
        <v>100</v>
      </c>
      <c r="G19" s="90"/>
      <c r="H19" s="22" t="s">
        <v>3</v>
      </c>
      <c r="I19" s="62">
        <v>15500</v>
      </c>
      <c r="J19" s="10"/>
      <c r="K19" s="39">
        <f t="shared" si="0"/>
        <v>0</v>
      </c>
      <c r="L19" s="45"/>
      <c r="M19" s="95">
        <f>ROUNDDOWN(SUM(G19,K19:K20,L19:L20),0)</f>
        <v>0</v>
      </c>
    </row>
    <row r="20" spans="1:13" ht="26.25" customHeight="1" x14ac:dyDescent="0.15">
      <c r="A20" s="75"/>
      <c r="B20" s="80"/>
      <c r="C20" s="87"/>
      <c r="D20" s="129"/>
      <c r="E20" s="89"/>
      <c r="F20" s="98"/>
      <c r="G20" s="91"/>
      <c r="H20" s="22" t="s">
        <v>4</v>
      </c>
      <c r="I20" s="62">
        <v>7800</v>
      </c>
      <c r="J20" s="10"/>
      <c r="K20" s="40">
        <f t="shared" si="0"/>
        <v>0</v>
      </c>
      <c r="L20" s="44"/>
      <c r="M20" s="96"/>
    </row>
    <row r="21" spans="1:13" ht="26.25" customHeight="1" x14ac:dyDescent="0.15">
      <c r="A21" s="76">
        <v>7</v>
      </c>
      <c r="B21" s="79" t="s">
        <v>41</v>
      </c>
      <c r="C21" s="86">
        <v>52</v>
      </c>
      <c r="D21" s="128" t="s">
        <v>33</v>
      </c>
      <c r="E21" s="88"/>
      <c r="F21" s="92">
        <v>100</v>
      </c>
      <c r="G21" s="90"/>
      <c r="H21" s="22" t="s">
        <v>3</v>
      </c>
      <c r="I21" s="62">
        <v>16100</v>
      </c>
      <c r="J21" s="10"/>
      <c r="K21" s="39">
        <f t="shared" si="0"/>
        <v>0</v>
      </c>
      <c r="L21" s="45"/>
      <c r="M21" s="95">
        <f>ROUNDDOWN(SUM(G21,K21:K22,L21:L22),0)</f>
        <v>0</v>
      </c>
    </row>
    <row r="22" spans="1:13" ht="26.25" customHeight="1" x14ac:dyDescent="0.15">
      <c r="A22" s="75"/>
      <c r="B22" s="80"/>
      <c r="C22" s="87"/>
      <c r="D22" s="129"/>
      <c r="E22" s="89"/>
      <c r="F22" s="98"/>
      <c r="G22" s="91"/>
      <c r="H22" s="22" t="s">
        <v>4</v>
      </c>
      <c r="I22" s="62">
        <v>10300</v>
      </c>
      <c r="J22" s="10"/>
      <c r="K22" s="40">
        <f t="shared" si="0"/>
        <v>0</v>
      </c>
      <c r="L22" s="44"/>
      <c r="M22" s="96"/>
    </row>
    <row r="23" spans="1:13" ht="26.25" customHeight="1" x14ac:dyDescent="0.15">
      <c r="A23" s="74">
        <v>8</v>
      </c>
      <c r="B23" s="79" t="s">
        <v>42</v>
      </c>
      <c r="C23" s="86">
        <v>52</v>
      </c>
      <c r="D23" s="128" t="s">
        <v>33</v>
      </c>
      <c r="E23" s="88"/>
      <c r="F23" s="92">
        <v>100</v>
      </c>
      <c r="G23" s="90"/>
      <c r="H23" s="22" t="s">
        <v>3</v>
      </c>
      <c r="I23" s="62">
        <v>14400</v>
      </c>
      <c r="J23" s="10"/>
      <c r="K23" s="40">
        <f t="shared" si="0"/>
        <v>0</v>
      </c>
      <c r="L23" s="45"/>
      <c r="M23" s="95">
        <f>ROUNDDOWN(SUM(G23,K23:K24,L23:L24),0)</f>
        <v>0</v>
      </c>
    </row>
    <row r="24" spans="1:13" ht="26.25" customHeight="1" x14ac:dyDescent="0.15">
      <c r="A24" s="75"/>
      <c r="B24" s="80"/>
      <c r="C24" s="87"/>
      <c r="D24" s="129"/>
      <c r="E24" s="89"/>
      <c r="F24" s="98"/>
      <c r="G24" s="91"/>
      <c r="H24" s="22" t="s">
        <v>4</v>
      </c>
      <c r="I24" s="62">
        <v>7800</v>
      </c>
      <c r="J24" s="10"/>
      <c r="K24" s="40">
        <f t="shared" si="0"/>
        <v>0</v>
      </c>
      <c r="L24" s="44"/>
      <c r="M24" s="96"/>
    </row>
    <row r="25" spans="1:13" ht="26.25" customHeight="1" x14ac:dyDescent="0.15">
      <c r="A25" s="76">
        <v>9</v>
      </c>
      <c r="B25" s="79" t="s">
        <v>43</v>
      </c>
      <c r="C25" s="86">
        <v>52</v>
      </c>
      <c r="D25" s="128" t="s">
        <v>33</v>
      </c>
      <c r="E25" s="88"/>
      <c r="F25" s="92">
        <v>100</v>
      </c>
      <c r="G25" s="90"/>
      <c r="H25" s="22" t="s">
        <v>3</v>
      </c>
      <c r="I25" s="62">
        <v>14000</v>
      </c>
      <c r="J25" s="10"/>
      <c r="K25" s="40">
        <f t="shared" si="0"/>
        <v>0</v>
      </c>
      <c r="L25" s="45"/>
      <c r="M25" s="95">
        <f>ROUNDDOWN(SUM(G25,K25:K26,L25:L26),0)</f>
        <v>0</v>
      </c>
    </row>
    <row r="26" spans="1:13" ht="26.25" customHeight="1" x14ac:dyDescent="0.15">
      <c r="A26" s="75"/>
      <c r="B26" s="80"/>
      <c r="C26" s="87"/>
      <c r="D26" s="129"/>
      <c r="E26" s="89"/>
      <c r="F26" s="98"/>
      <c r="G26" s="91"/>
      <c r="H26" s="22" t="s">
        <v>4</v>
      </c>
      <c r="I26" s="62">
        <v>4800</v>
      </c>
      <c r="J26" s="10"/>
      <c r="K26" s="40">
        <f t="shared" si="0"/>
        <v>0</v>
      </c>
      <c r="L26" s="44"/>
      <c r="M26" s="96"/>
    </row>
    <row r="27" spans="1:13" ht="26.25" customHeight="1" x14ac:dyDescent="0.15">
      <c r="A27" s="74">
        <v>10</v>
      </c>
      <c r="B27" s="79" t="s">
        <v>44</v>
      </c>
      <c r="C27" s="86">
        <v>52</v>
      </c>
      <c r="D27" s="128" t="s">
        <v>33</v>
      </c>
      <c r="E27" s="106"/>
      <c r="F27" s="92">
        <v>100</v>
      </c>
      <c r="G27" s="107"/>
      <c r="H27" s="23" t="s">
        <v>3</v>
      </c>
      <c r="I27" s="68">
        <v>9100</v>
      </c>
      <c r="J27" s="21"/>
      <c r="K27" s="39">
        <f t="shared" si="0"/>
        <v>0</v>
      </c>
      <c r="L27" s="45"/>
      <c r="M27" s="94">
        <f>ROUNDDOWN(SUM(G27,K27:K28,L27:L28),0)</f>
        <v>0</v>
      </c>
    </row>
    <row r="28" spans="1:13" ht="26.25" customHeight="1" x14ac:dyDescent="0.15">
      <c r="A28" s="75"/>
      <c r="B28" s="80"/>
      <c r="C28" s="87"/>
      <c r="D28" s="129"/>
      <c r="E28" s="106"/>
      <c r="F28" s="98"/>
      <c r="G28" s="107"/>
      <c r="H28" s="24" t="s">
        <v>4</v>
      </c>
      <c r="I28" s="69">
        <v>4600</v>
      </c>
      <c r="J28" s="25"/>
      <c r="K28" s="41">
        <f t="shared" si="0"/>
        <v>0</v>
      </c>
      <c r="L28" s="44"/>
      <c r="M28" s="94"/>
    </row>
    <row r="29" spans="1:13" ht="26.25" customHeight="1" x14ac:dyDescent="0.15">
      <c r="A29" s="76">
        <v>11</v>
      </c>
      <c r="B29" s="79" t="s">
        <v>45</v>
      </c>
      <c r="C29" s="86">
        <v>52</v>
      </c>
      <c r="D29" s="128" t="s">
        <v>33</v>
      </c>
      <c r="E29" s="88"/>
      <c r="F29" s="92">
        <v>100</v>
      </c>
      <c r="G29" s="90"/>
      <c r="H29" s="22" t="s">
        <v>3</v>
      </c>
      <c r="I29" s="62">
        <v>8000</v>
      </c>
      <c r="J29" s="10"/>
      <c r="K29" s="40">
        <f t="shared" si="0"/>
        <v>0</v>
      </c>
      <c r="L29" s="45"/>
      <c r="M29" s="95">
        <f>ROUNDDOWN(SUM(G29,K29:K30,L29:L30),0)</f>
        <v>0</v>
      </c>
    </row>
    <row r="30" spans="1:13" ht="26.25" customHeight="1" x14ac:dyDescent="0.15">
      <c r="A30" s="75"/>
      <c r="B30" s="80"/>
      <c r="C30" s="87"/>
      <c r="D30" s="129"/>
      <c r="E30" s="89"/>
      <c r="F30" s="98"/>
      <c r="G30" s="91"/>
      <c r="H30" s="22" t="s">
        <v>4</v>
      </c>
      <c r="I30" s="62">
        <v>5700</v>
      </c>
      <c r="J30" s="10"/>
      <c r="K30" s="40">
        <f t="shared" si="0"/>
        <v>0</v>
      </c>
      <c r="L30" s="44"/>
      <c r="M30" s="96"/>
    </row>
    <row r="31" spans="1:13" ht="26.25" customHeight="1" x14ac:dyDescent="0.15">
      <c r="A31" s="74">
        <v>12</v>
      </c>
      <c r="B31" s="79" t="s">
        <v>46</v>
      </c>
      <c r="C31" s="86">
        <v>52</v>
      </c>
      <c r="D31" s="128" t="s">
        <v>33</v>
      </c>
      <c r="E31" s="106"/>
      <c r="F31" s="92">
        <v>100</v>
      </c>
      <c r="G31" s="107"/>
      <c r="H31" s="23" t="s">
        <v>3</v>
      </c>
      <c r="I31" s="68">
        <v>9800</v>
      </c>
      <c r="J31" s="21"/>
      <c r="K31" s="39">
        <f t="shared" si="0"/>
        <v>0</v>
      </c>
      <c r="L31" s="45"/>
      <c r="M31" s="94">
        <f>ROUNDDOWN(SUM(G31,K31:K32,L31:L32),0)</f>
        <v>0</v>
      </c>
    </row>
    <row r="32" spans="1:13" ht="26.25" customHeight="1" x14ac:dyDescent="0.15">
      <c r="A32" s="75"/>
      <c r="B32" s="80"/>
      <c r="C32" s="87"/>
      <c r="D32" s="129"/>
      <c r="E32" s="106"/>
      <c r="F32" s="98"/>
      <c r="G32" s="107"/>
      <c r="H32" s="24" t="s">
        <v>4</v>
      </c>
      <c r="I32" s="69">
        <v>3500</v>
      </c>
      <c r="J32" s="25"/>
      <c r="K32" s="41">
        <f t="shared" si="0"/>
        <v>0</v>
      </c>
      <c r="L32" s="44"/>
      <c r="M32" s="94"/>
    </row>
    <row r="33" spans="1:13" ht="26.25" customHeight="1" x14ac:dyDescent="0.15">
      <c r="A33" s="76">
        <v>13</v>
      </c>
      <c r="B33" s="79" t="s">
        <v>47</v>
      </c>
      <c r="C33" s="86">
        <v>52</v>
      </c>
      <c r="D33" s="128" t="s">
        <v>33</v>
      </c>
      <c r="E33" s="88"/>
      <c r="F33" s="92">
        <v>100</v>
      </c>
      <c r="G33" s="90"/>
      <c r="H33" s="22" t="s">
        <v>3</v>
      </c>
      <c r="I33" s="62">
        <v>9000</v>
      </c>
      <c r="J33" s="10"/>
      <c r="K33" s="40">
        <f t="shared" si="0"/>
        <v>0</v>
      </c>
      <c r="L33" s="45"/>
      <c r="M33" s="95">
        <f>ROUNDDOWN(SUM(G33,K33:K34,L33:L34),0)</f>
        <v>0</v>
      </c>
    </row>
    <row r="34" spans="1:13" ht="26.25" customHeight="1" x14ac:dyDescent="0.15">
      <c r="A34" s="75"/>
      <c r="B34" s="80"/>
      <c r="C34" s="87"/>
      <c r="D34" s="129"/>
      <c r="E34" s="89"/>
      <c r="F34" s="98"/>
      <c r="G34" s="91"/>
      <c r="H34" s="22" t="s">
        <v>4</v>
      </c>
      <c r="I34" s="62">
        <v>4700</v>
      </c>
      <c r="J34" s="10"/>
      <c r="K34" s="40">
        <f t="shared" si="0"/>
        <v>0</v>
      </c>
      <c r="L34" s="44"/>
      <c r="M34" s="96"/>
    </row>
    <row r="35" spans="1:13" ht="26.25" customHeight="1" x14ac:dyDescent="0.15">
      <c r="A35" s="74">
        <v>14</v>
      </c>
      <c r="B35" s="79" t="s">
        <v>48</v>
      </c>
      <c r="C35" s="86">
        <v>52</v>
      </c>
      <c r="D35" s="128" t="s">
        <v>33</v>
      </c>
      <c r="E35" s="88"/>
      <c r="F35" s="92">
        <v>100</v>
      </c>
      <c r="G35" s="90"/>
      <c r="H35" s="22" t="s">
        <v>3</v>
      </c>
      <c r="I35" s="62">
        <v>9600</v>
      </c>
      <c r="J35" s="10"/>
      <c r="K35" s="40">
        <f t="shared" si="0"/>
        <v>0</v>
      </c>
      <c r="L35" s="45"/>
      <c r="M35" s="95">
        <f>ROUNDDOWN(SUM(G35,K35:K36,L35:L36),0)</f>
        <v>0</v>
      </c>
    </row>
    <row r="36" spans="1:13" ht="26.25" customHeight="1" x14ac:dyDescent="0.15">
      <c r="A36" s="75"/>
      <c r="B36" s="80"/>
      <c r="C36" s="87"/>
      <c r="D36" s="129"/>
      <c r="E36" s="89"/>
      <c r="F36" s="98"/>
      <c r="G36" s="91"/>
      <c r="H36" s="22" t="s">
        <v>4</v>
      </c>
      <c r="I36" s="62">
        <v>4400</v>
      </c>
      <c r="J36" s="10"/>
      <c r="K36" s="40">
        <f t="shared" si="0"/>
        <v>0</v>
      </c>
      <c r="L36" s="44"/>
      <c r="M36" s="96"/>
    </row>
    <row r="37" spans="1:13" ht="26.25" customHeight="1" x14ac:dyDescent="0.15">
      <c r="A37" s="76">
        <v>15</v>
      </c>
      <c r="B37" s="79" t="s">
        <v>49</v>
      </c>
      <c r="C37" s="86">
        <v>52</v>
      </c>
      <c r="D37" s="128" t="s">
        <v>33</v>
      </c>
      <c r="E37" s="88"/>
      <c r="F37" s="92">
        <v>100</v>
      </c>
      <c r="G37" s="90"/>
      <c r="H37" s="22" t="s">
        <v>3</v>
      </c>
      <c r="I37" s="62">
        <v>9500</v>
      </c>
      <c r="J37" s="10"/>
      <c r="K37" s="40">
        <f t="shared" si="0"/>
        <v>0</v>
      </c>
      <c r="L37" s="45"/>
      <c r="M37" s="95">
        <f>ROUNDDOWN(SUM(G37,K37:K38,L37:L38),0)</f>
        <v>0</v>
      </c>
    </row>
    <row r="38" spans="1:13" ht="26.25" customHeight="1" thickBot="1" x14ac:dyDescent="0.2">
      <c r="A38" s="75"/>
      <c r="B38" s="80"/>
      <c r="C38" s="97"/>
      <c r="D38" s="130"/>
      <c r="E38" s="132"/>
      <c r="F38" s="93"/>
      <c r="G38" s="126"/>
      <c r="H38" s="26" t="s">
        <v>4</v>
      </c>
      <c r="I38" s="63">
        <v>4600</v>
      </c>
      <c r="J38" s="11"/>
      <c r="K38" s="42">
        <f t="shared" si="0"/>
        <v>0</v>
      </c>
      <c r="L38" s="46"/>
      <c r="M38" s="127"/>
    </row>
    <row r="39" spans="1:13" ht="26.25" customHeight="1" thickTop="1" thickBot="1" x14ac:dyDescent="0.2">
      <c r="A39" s="77" t="s">
        <v>0</v>
      </c>
      <c r="B39" s="78"/>
      <c r="C39" s="48">
        <f>SUM(C9:C38)</f>
        <v>780</v>
      </c>
      <c r="D39" s="54"/>
      <c r="E39" s="12"/>
      <c r="F39" s="47"/>
      <c r="G39" s="28"/>
      <c r="H39" s="27"/>
      <c r="I39" s="13">
        <f>SUM(I9:I38)</f>
        <v>244700</v>
      </c>
      <c r="J39" s="14"/>
      <c r="K39" s="38"/>
      <c r="L39" s="34"/>
      <c r="M39" s="15">
        <f>SUM(M9:M38)</f>
        <v>0</v>
      </c>
    </row>
    <row r="40" spans="1:13" ht="26.25" customHeight="1" x14ac:dyDescent="0.15">
      <c r="C40" s="6"/>
      <c r="D40" s="50"/>
      <c r="E40" s="6"/>
      <c r="F40" s="6"/>
      <c r="G40" s="7"/>
      <c r="H40" s="19"/>
      <c r="I40" s="8"/>
      <c r="J40" s="8"/>
      <c r="K40" s="9"/>
      <c r="L40" s="8"/>
      <c r="M40" s="8"/>
    </row>
    <row r="41" spans="1:13" ht="27.75" customHeight="1" x14ac:dyDescent="0.15">
      <c r="A41" s="81" t="s">
        <v>15</v>
      </c>
      <c r="B41" s="81"/>
      <c r="C41" s="81"/>
      <c r="D41" s="81"/>
      <c r="E41" s="81"/>
      <c r="F41" s="81"/>
      <c r="G41" s="81"/>
      <c r="H41" s="81"/>
      <c r="I41" s="81"/>
      <c r="J41" s="81"/>
      <c r="K41" s="81"/>
      <c r="L41" s="81"/>
      <c r="M41" s="81"/>
    </row>
    <row r="42" spans="1:13" ht="27.75" customHeight="1" x14ac:dyDescent="0.15">
      <c r="A42" s="81" t="s">
        <v>16</v>
      </c>
      <c r="B42" s="81"/>
      <c r="C42" s="81"/>
      <c r="D42" s="81"/>
      <c r="E42" s="81"/>
      <c r="F42" s="81"/>
      <c r="G42" s="81"/>
      <c r="H42" s="81"/>
      <c r="I42" s="81"/>
      <c r="J42" s="81"/>
      <c r="K42" s="81"/>
      <c r="L42" s="81"/>
    </row>
    <row r="43" spans="1:13" ht="27.75" customHeight="1" x14ac:dyDescent="0.15">
      <c r="A43" s="81" t="s">
        <v>19</v>
      </c>
      <c r="B43" s="81"/>
      <c r="C43" s="81"/>
      <c r="D43" s="81"/>
      <c r="E43" s="81"/>
      <c r="F43" s="81"/>
      <c r="G43" s="81"/>
      <c r="H43" s="81"/>
      <c r="I43" s="81"/>
      <c r="J43" s="81"/>
      <c r="K43" s="81"/>
      <c r="L43" s="81"/>
    </row>
    <row r="44" spans="1:13" ht="27.75" customHeight="1" x14ac:dyDescent="0.15">
      <c r="A44" s="81" t="s">
        <v>17</v>
      </c>
      <c r="B44" s="81"/>
      <c r="C44" s="81"/>
      <c r="D44" s="81"/>
      <c r="E44" s="81"/>
      <c r="F44" s="81"/>
      <c r="G44" s="81"/>
      <c r="H44" s="81"/>
      <c r="I44" s="81"/>
      <c r="J44" s="81"/>
      <c r="K44" s="81"/>
      <c r="L44" s="81"/>
      <c r="M44" s="71"/>
    </row>
    <row r="45" spans="1:13" ht="27.75" customHeight="1" x14ac:dyDescent="0.15">
      <c r="A45" s="81" t="s">
        <v>18</v>
      </c>
      <c r="B45" s="81"/>
      <c r="C45" s="81"/>
      <c r="D45" s="81"/>
      <c r="E45" s="81"/>
      <c r="F45" s="81"/>
      <c r="G45" s="81"/>
      <c r="H45" s="81"/>
      <c r="I45" s="81"/>
      <c r="J45" s="81"/>
      <c r="K45" s="81"/>
      <c r="L45" s="81"/>
      <c r="M45" s="71"/>
    </row>
    <row r="46" spans="1:13" ht="24" customHeight="1" x14ac:dyDescent="0.15">
      <c r="A46" s="71"/>
      <c r="B46" s="71"/>
      <c r="C46" s="71"/>
      <c r="D46" s="70"/>
      <c r="E46" s="71"/>
      <c r="F46" s="71"/>
      <c r="G46" s="71"/>
      <c r="H46" s="71"/>
      <c r="I46" s="71"/>
      <c r="J46" s="71"/>
      <c r="K46" s="71"/>
      <c r="L46" s="71"/>
      <c r="M46" s="71"/>
    </row>
    <row r="47" spans="1:13" ht="24" customHeight="1" x14ac:dyDescent="0.15">
      <c r="G47" s="16" t="s">
        <v>1</v>
      </c>
      <c r="H47" s="72"/>
      <c r="I47" s="84">
        <f>M39</f>
        <v>0</v>
      </c>
      <c r="J47" s="84"/>
      <c r="K47" s="84"/>
      <c r="L47" s="56" t="s">
        <v>2</v>
      </c>
    </row>
    <row r="48" spans="1:13" ht="24" customHeight="1" x14ac:dyDescent="0.15"/>
    <row r="49" spans="2:13" ht="24" customHeight="1" x14ac:dyDescent="0.15">
      <c r="C49" s="17"/>
      <c r="D49" s="55"/>
      <c r="G49" s="17"/>
      <c r="H49" s="17"/>
      <c r="I49" s="17"/>
      <c r="L49" s="17"/>
    </row>
    <row r="50" spans="2:13" ht="24" customHeight="1" x14ac:dyDescent="0.15">
      <c r="G50" s="16" t="s">
        <v>9</v>
      </c>
      <c r="H50" s="72"/>
      <c r="I50" s="85">
        <f>ROUNDUP(I47*100/110,2)</f>
        <v>0</v>
      </c>
      <c r="J50" s="85"/>
      <c r="K50" s="85"/>
      <c r="L50" s="56" t="s">
        <v>2</v>
      </c>
    </row>
    <row r="51" spans="2:13" ht="24" customHeight="1" x14ac:dyDescent="0.15">
      <c r="C51" s="64"/>
      <c r="D51" s="60"/>
      <c r="E51" s="64"/>
      <c r="F51" s="64"/>
      <c r="G51" s="64" t="s">
        <v>31</v>
      </c>
      <c r="H51" s="64"/>
      <c r="I51" s="64"/>
    </row>
    <row r="52" spans="2:13" ht="24" customHeight="1" x14ac:dyDescent="0.15">
      <c r="J52" s="18"/>
    </row>
    <row r="53" spans="2:13" ht="26.25" customHeight="1" x14ac:dyDescent="0.15">
      <c r="C53" s="6"/>
      <c r="D53" s="50"/>
      <c r="E53" s="6"/>
      <c r="F53" s="6"/>
      <c r="G53" s="7"/>
      <c r="H53" s="19"/>
      <c r="I53" s="82" t="s">
        <v>13</v>
      </c>
      <c r="J53" s="82"/>
      <c r="K53" s="83"/>
      <c r="L53" s="83"/>
      <c r="M53" s="83"/>
    </row>
    <row r="54" spans="2:13" ht="26.25" customHeight="1" x14ac:dyDescent="0.15">
      <c r="C54" s="6"/>
      <c r="D54" s="50"/>
      <c r="E54" s="6"/>
      <c r="F54" s="6"/>
      <c r="G54" s="7"/>
      <c r="H54" s="19"/>
      <c r="I54" s="8"/>
      <c r="J54" s="8"/>
      <c r="K54" s="9"/>
      <c r="L54" s="8"/>
      <c r="M54" s="8"/>
    </row>
    <row r="55" spans="2:13" ht="26.25" customHeight="1" x14ac:dyDescent="0.15">
      <c r="B55" s="18"/>
      <c r="K55" s="18"/>
    </row>
    <row r="56" spans="2:13" ht="26.25" customHeight="1" x14ac:dyDescent="0.15">
      <c r="B56" s="18"/>
      <c r="K56" s="18"/>
    </row>
    <row r="57" spans="2:13" ht="26.25" customHeight="1" x14ac:dyDescent="0.15">
      <c r="B57" s="18"/>
      <c r="K57" s="18"/>
    </row>
    <row r="58" spans="2:13" ht="26.25" customHeight="1" x14ac:dyDescent="0.15">
      <c r="B58" s="18"/>
      <c r="K58" s="18"/>
    </row>
    <row r="59" spans="2:13" ht="26.25" customHeight="1" x14ac:dyDescent="0.15"/>
    <row r="60" spans="2:13" ht="26.25" customHeight="1" x14ac:dyDescent="0.15">
      <c r="C60" s="2"/>
      <c r="D60" s="53"/>
      <c r="E60" s="2"/>
      <c r="F60" s="2"/>
      <c r="G60" s="3"/>
      <c r="H60" s="2"/>
      <c r="I60" s="66"/>
    </row>
    <row r="61" spans="2:13" ht="26.25" customHeight="1" x14ac:dyDescent="0.15">
      <c r="C61" s="2"/>
      <c r="D61" s="53"/>
      <c r="E61" s="2"/>
      <c r="F61" s="2"/>
      <c r="G61" s="4"/>
      <c r="H61" s="2"/>
      <c r="I61" s="66"/>
    </row>
    <row r="62" spans="2:13" ht="26.25" customHeight="1" x14ac:dyDescent="0.15">
      <c r="C62" s="2"/>
      <c r="D62" s="53"/>
      <c r="E62" s="2"/>
      <c r="F62" s="2"/>
      <c r="G62" s="5"/>
      <c r="H62" s="2"/>
      <c r="I62" s="66"/>
    </row>
    <row r="63" spans="2:13" ht="26.25" customHeight="1" x14ac:dyDescent="0.15">
      <c r="C63" s="2"/>
      <c r="D63" s="53"/>
      <c r="E63" s="2"/>
      <c r="F63" s="2"/>
      <c r="G63" s="5"/>
      <c r="H63" s="2"/>
      <c r="I63" s="66"/>
    </row>
    <row r="64" spans="2:13" ht="26.25" customHeight="1" x14ac:dyDescent="0.15"/>
    <row r="65" ht="26.25" customHeight="1" x14ac:dyDescent="0.15"/>
    <row r="66" ht="26.25" customHeight="1" x14ac:dyDescent="0.15"/>
    <row r="67" ht="26.25" customHeight="1" x14ac:dyDescent="0.15"/>
    <row r="68" ht="26.25" customHeight="1" x14ac:dyDescent="0.15"/>
    <row r="69" ht="26.25" customHeight="1" x14ac:dyDescent="0.15"/>
  </sheetData>
  <mergeCells count="137">
    <mergeCell ref="A17:A18"/>
    <mergeCell ref="B17:B18"/>
    <mergeCell ref="C17:C18"/>
    <mergeCell ref="D17:D18"/>
    <mergeCell ref="E17:E18"/>
    <mergeCell ref="F17:F18"/>
    <mergeCell ref="G17:G18"/>
    <mergeCell ref="M17:M18"/>
    <mergeCell ref="A13:A14"/>
    <mergeCell ref="B13:B14"/>
    <mergeCell ref="C13:C14"/>
    <mergeCell ref="D13:D14"/>
    <mergeCell ref="E13:E14"/>
    <mergeCell ref="F13:F14"/>
    <mergeCell ref="G13:G14"/>
    <mergeCell ref="M13:M14"/>
    <mergeCell ref="A15:A16"/>
    <mergeCell ref="B15:B16"/>
    <mergeCell ref="C15:C16"/>
    <mergeCell ref="D15:D16"/>
    <mergeCell ref="E15:E16"/>
    <mergeCell ref="F15:F16"/>
    <mergeCell ref="G15:G16"/>
    <mergeCell ref="M15:M16"/>
    <mergeCell ref="D9:D10"/>
    <mergeCell ref="D11:D12"/>
    <mergeCell ref="D19:D20"/>
    <mergeCell ref="D21:D22"/>
    <mergeCell ref="D23:D24"/>
    <mergeCell ref="D25:D26"/>
    <mergeCell ref="D27:D28"/>
    <mergeCell ref="D29:D30"/>
    <mergeCell ref="E37:E38"/>
    <mergeCell ref="G37:G38"/>
    <mergeCell ref="M35:M36"/>
    <mergeCell ref="M37:M38"/>
    <mergeCell ref="C33:C34"/>
    <mergeCell ref="E33:E34"/>
    <mergeCell ref="G33:G34"/>
    <mergeCell ref="M25:M26"/>
    <mergeCell ref="M19:M20"/>
    <mergeCell ref="F19:F20"/>
    <mergeCell ref="F21:F22"/>
    <mergeCell ref="F23:F24"/>
    <mergeCell ref="F25:F26"/>
    <mergeCell ref="F27:F28"/>
    <mergeCell ref="F29:F30"/>
    <mergeCell ref="F31:F32"/>
    <mergeCell ref="F33:F34"/>
    <mergeCell ref="M27:M28"/>
    <mergeCell ref="M29:M30"/>
    <mergeCell ref="M23:M24"/>
    <mergeCell ref="D31:D32"/>
    <mergeCell ref="D33:D34"/>
    <mergeCell ref="D35:D36"/>
    <mergeCell ref="D37:D38"/>
    <mergeCell ref="B29:B30"/>
    <mergeCell ref="C29:C30"/>
    <mergeCell ref="E29:E30"/>
    <mergeCell ref="G29:G30"/>
    <mergeCell ref="B31:B32"/>
    <mergeCell ref="C31:C32"/>
    <mergeCell ref="E31:E32"/>
    <mergeCell ref="G31:G32"/>
    <mergeCell ref="F35:F36"/>
    <mergeCell ref="M7:M8"/>
    <mergeCell ref="C7:G7"/>
    <mergeCell ref="L7:L8"/>
    <mergeCell ref="C4:G4"/>
    <mergeCell ref="B21:B22"/>
    <mergeCell ref="C21:C22"/>
    <mergeCell ref="E21:E22"/>
    <mergeCell ref="G21:G22"/>
    <mergeCell ref="M21:M22"/>
    <mergeCell ref="B19:B20"/>
    <mergeCell ref="C19:C20"/>
    <mergeCell ref="E19:E20"/>
    <mergeCell ref="G19:G20"/>
    <mergeCell ref="C9:C10"/>
    <mergeCell ref="E9:E10"/>
    <mergeCell ref="G9:G10"/>
    <mergeCell ref="M9:M10"/>
    <mergeCell ref="B11:B12"/>
    <mergeCell ref="C11:C12"/>
    <mergeCell ref="E11:E12"/>
    <mergeCell ref="G11:G12"/>
    <mergeCell ref="M11:M12"/>
    <mergeCell ref="B9:B10"/>
    <mergeCell ref="F9:F10"/>
    <mergeCell ref="F11:F12"/>
    <mergeCell ref="A21:A22"/>
    <mergeCell ref="A23:A24"/>
    <mergeCell ref="A25:A26"/>
    <mergeCell ref="A27:A28"/>
    <mergeCell ref="A29:A30"/>
    <mergeCell ref="H7:K7"/>
    <mergeCell ref="A7:A8"/>
    <mergeCell ref="A9:A10"/>
    <mergeCell ref="A11:A12"/>
    <mergeCell ref="A19:A20"/>
    <mergeCell ref="B7:B8"/>
    <mergeCell ref="B23:B24"/>
    <mergeCell ref="C23:C24"/>
    <mergeCell ref="E23:E24"/>
    <mergeCell ref="G23:G24"/>
    <mergeCell ref="B27:B28"/>
    <mergeCell ref="C27:C28"/>
    <mergeCell ref="E27:E28"/>
    <mergeCell ref="G27:G28"/>
    <mergeCell ref="B25:B26"/>
    <mergeCell ref="C25:C26"/>
    <mergeCell ref="E25:E26"/>
    <mergeCell ref="G25:G26"/>
    <mergeCell ref="A31:A32"/>
    <mergeCell ref="A33:A34"/>
    <mergeCell ref="A35:A36"/>
    <mergeCell ref="A37:A38"/>
    <mergeCell ref="A39:B39"/>
    <mergeCell ref="B33:B34"/>
    <mergeCell ref="B37:B38"/>
    <mergeCell ref="A41:M41"/>
    <mergeCell ref="I53:J53"/>
    <mergeCell ref="K53:M53"/>
    <mergeCell ref="I47:K47"/>
    <mergeCell ref="I50:K50"/>
    <mergeCell ref="A42:L42"/>
    <mergeCell ref="A43:L43"/>
    <mergeCell ref="A44:L44"/>
    <mergeCell ref="A45:L45"/>
    <mergeCell ref="B35:B36"/>
    <mergeCell ref="C35:C36"/>
    <mergeCell ref="E35:E36"/>
    <mergeCell ref="G35:G36"/>
    <mergeCell ref="F37:F38"/>
    <mergeCell ref="M31:M32"/>
    <mergeCell ref="M33:M34"/>
    <mergeCell ref="C37:C38"/>
  </mergeCells>
  <phoneticPr fontId="3"/>
  <printOptions horizontalCentered="1"/>
  <pageMargins left="0.70866141732283472" right="0.70866141732283472" top="0.74803149606299213" bottom="0.74803149606299213" header="0.31496062992125984" footer="0.31496062992125984"/>
  <pageSetup paperSize="9" scale="58" orientation="portrait" r:id="rId1"/>
  <headerFooter>
    <oddHeader>&amp;L&amp;"ＭＳ 明朝,標準"&amp;10様式７－２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vt:lpstr>
      <vt:lpstr>'様式７－２（単独施設）月別・休日別'!Print_Area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【別紙1-2】契約単価積算内訳書（入札書別紙）</dc:title>
  <dc:creator>白）土木部維持管理課</dc:creator>
  <cp:lastModifiedBy>D19.小野寺　浩一</cp:lastModifiedBy>
  <cp:lastPrinted>2020-07-07T06:29:13Z</cp:lastPrinted>
  <dcterms:created xsi:type="dcterms:W3CDTF">2001-06-14T01:58:07Z</dcterms:created>
  <dcterms:modified xsi:type="dcterms:W3CDTF">2023-03-10T06:55:17Z</dcterms:modified>
</cp:coreProperties>
</file>