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oo-s-01\02管理課\03　管理係\33_水道・下水・電気・ガス・重油\88 電力調達関係\令和4年10月～令和5年9月分電力調達\令和4年度　電力調達関係\"/>
    </mc:Choice>
  </mc:AlternateContent>
  <bookViews>
    <workbookView xWindow="-15" yWindow="15" windowWidth="24030" windowHeight="5280"/>
  </bookViews>
  <sheets>
    <sheet name="様式７－２（単独施設）月別・休日別2" sheetId="23" r:id="rId1"/>
  </sheets>
  <definedNames>
    <definedName name="_xlnm.Print_Area" localSheetId="0">'様式７－２（単独施設）月別・休日別2'!$A$1:$M$48</definedName>
  </definedNames>
  <calcPr calcId="162913"/>
</workbook>
</file>

<file path=xl/calcChain.xml><?xml version="1.0" encoding="utf-8"?>
<calcChain xmlns="http://schemas.openxmlformats.org/spreadsheetml/2006/main">
  <c r="I33" i="23" l="1"/>
  <c r="C33" i="23" l="1"/>
  <c r="K32" i="23"/>
  <c r="K31" i="23"/>
  <c r="M31" i="23" s="1"/>
  <c r="K30" i="23"/>
  <c r="K29" i="23"/>
  <c r="K28" i="23"/>
  <c r="K27" i="23"/>
  <c r="M27" i="23" s="1"/>
  <c r="K26" i="23"/>
  <c r="K25" i="23"/>
  <c r="K24" i="23"/>
  <c r="K23" i="23"/>
  <c r="M23" i="23" s="1"/>
  <c r="K22" i="23"/>
  <c r="K21" i="23"/>
  <c r="K20" i="23"/>
  <c r="M19" i="23"/>
  <c r="K19" i="23"/>
  <c r="K18" i="23"/>
  <c r="K17" i="23"/>
  <c r="M17" i="23" s="1"/>
  <c r="K16" i="23"/>
  <c r="K15" i="23"/>
  <c r="K14" i="23"/>
  <c r="K13" i="23"/>
  <c r="M13" i="23" s="1"/>
  <c r="K12" i="23"/>
  <c r="M11" i="23"/>
  <c r="K11" i="23"/>
  <c r="K10" i="23"/>
  <c r="K9" i="23"/>
  <c r="M15" i="23" l="1"/>
  <c r="M29" i="23"/>
  <c r="M25" i="23"/>
  <c r="M21" i="23"/>
  <c r="M9" i="23"/>
  <c r="M33" i="23" l="1"/>
  <c r="I41" i="23" s="1"/>
  <c r="I44" i="23" s="1"/>
</calcChain>
</file>

<file path=xl/sharedStrings.xml><?xml version="1.0" encoding="utf-8"?>
<sst xmlns="http://schemas.openxmlformats.org/spreadsheetml/2006/main" count="80" uniqueCount="47">
  <si>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</si>
  <si>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</si>
  <si>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</si>
  <si>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</si>
  <si>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</si>
  <si>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</si>
  <si>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</si>
  <si>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</si>
  <si>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</si>
  <si>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</si>
  <si>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</si>
  <si>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</si>
  <si>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</si>
  <si>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</si>
  <si>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</si>
  <si>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</si>
  <si>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</si>
  <si>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</si>
  <si>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</si>
  <si>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</si>
  <si>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</si>
  <si>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</si>
  <si>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</si>
  <si>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</si>
  <si>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</si>
  <si>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</si>
  <si>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</si>
  <si>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</si>
  <si>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</si>
  <si>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</si>
  <si>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</si>
  <si>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t>（※上記「合計金額」の100/　　　相当額（小数点第３位切り上げ）を記載すること。）</t>
    <rPh sb="2" eb="4">
      <t>ジョウキ</t>
    </rPh>
    <rPh sb="5" eb="7">
      <t>ゴウケイ</t>
    </rPh>
    <rPh sb="7" eb="9">
      <t>キンガク</t>
    </rPh>
    <rPh sb="18" eb="20">
      <t>ソウトウ</t>
    </rPh>
    <rPh sb="20" eb="21">
      <t>ガク</t>
    </rPh>
    <rPh sb="34" eb="36">
      <t>キサイ</t>
    </rPh>
    <phoneticPr fontId="3"/>
  </si>
  <si>
    <t>ｋｗ</t>
  </si>
  <si>
    <t>ｋｗ</t>
    <phoneticPr fontId="3"/>
  </si>
  <si>
    <t>円山動物園</t>
    <rPh sb="0" eb="2">
      <t>マルヤマ</t>
    </rPh>
    <rPh sb="2" eb="5">
      <t>ドウブツエン</t>
    </rPh>
    <phoneticPr fontId="3"/>
  </si>
  <si>
    <t>４年10月</t>
    <rPh sb="1" eb="2">
      <t>ネン</t>
    </rPh>
    <rPh sb="4" eb="5">
      <t>ガツ</t>
    </rPh>
    <phoneticPr fontId="3"/>
  </si>
  <si>
    <t>４年11月</t>
    <rPh sb="1" eb="2">
      <t>ネン</t>
    </rPh>
    <rPh sb="4" eb="5">
      <t>ガツ</t>
    </rPh>
    <phoneticPr fontId="3"/>
  </si>
  <si>
    <t>４年12月</t>
    <rPh sb="1" eb="2">
      <t>ネン</t>
    </rPh>
    <rPh sb="4" eb="5">
      <t>ガツ</t>
    </rPh>
    <phoneticPr fontId="3"/>
  </si>
  <si>
    <t>５年1月</t>
    <rPh sb="1" eb="2">
      <t>ネン</t>
    </rPh>
    <rPh sb="3" eb="4">
      <t>ガツ</t>
    </rPh>
    <phoneticPr fontId="3"/>
  </si>
  <si>
    <t>５年2月</t>
    <rPh sb="1" eb="2">
      <t>ネン</t>
    </rPh>
    <rPh sb="3" eb="4">
      <t>ガツ</t>
    </rPh>
    <phoneticPr fontId="3"/>
  </si>
  <si>
    <t>５年3月</t>
    <rPh sb="1" eb="2">
      <t>ネン</t>
    </rPh>
    <rPh sb="3" eb="4">
      <t>ガツ</t>
    </rPh>
    <phoneticPr fontId="3"/>
  </si>
  <si>
    <t>５年4月</t>
    <rPh sb="1" eb="2">
      <t>ネン</t>
    </rPh>
    <rPh sb="3" eb="4">
      <t>ガツ</t>
    </rPh>
    <phoneticPr fontId="3"/>
  </si>
  <si>
    <t>５年5月</t>
    <rPh sb="1" eb="2">
      <t>ネン</t>
    </rPh>
    <rPh sb="3" eb="4">
      <t>ガツ</t>
    </rPh>
    <phoneticPr fontId="3"/>
  </si>
  <si>
    <t>５年6月</t>
    <rPh sb="1" eb="2">
      <t>ネン</t>
    </rPh>
    <rPh sb="3" eb="4">
      <t>ガツ</t>
    </rPh>
    <phoneticPr fontId="3"/>
  </si>
  <si>
    <t>５年7月</t>
    <rPh sb="1" eb="2">
      <t>ネン</t>
    </rPh>
    <rPh sb="3" eb="4">
      <t>ガツ</t>
    </rPh>
    <phoneticPr fontId="3"/>
  </si>
  <si>
    <t>５年8月</t>
    <rPh sb="1" eb="2">
      <t>ネン</t>
    </rPh>
    <rPh sb="3" eb="4">
      <t>ガツ</t>
    </rPh>
    <phoneticPr fontId="3"/>
  </si>
  <si>
    <t>５年9月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</si>
</sst>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quot;△ &quot;#,##0.00"/>
  </numFmts>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5">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6" fontId="0" fillId="0" borderId="52" xfId="1" applyNumberFormat="1" applyFont="1" applyBorder="1" applyAlignment="1">
      <alignment vertical="center"/>
    </xf>
    <xf numFmtId="176" fontId="0" fillId="0" borderId="59" xfId="1" applyNumberFormat="1" applyFont="1" applyBorder="1" applyAlignment="1">
      <alignment vertical="center"/>
    </xf>
    <xf numFmtId="176" fontId="0" fillId="0" borderId="53" xfId="1" applyNumberFormat="1" applyFont="1" applyBorder="1" applyAlignment="1">
      <alignment vertical="center"/>
    </xf>
    <xf numFmtId="176"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69"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0" fillId="0" borderId="10" xfId="0" applyFont="1" applyBorder="1" applyAlignment="1">
      <alignment vertical="center"/>
    </xf>
    <xf numFmtId="0" fontId="5" fillId="0" borderId="0" xfId="0" applyFont="1" applyAlignment="1">
      <alignment vertical="center" wrapText="1"/>
    </xf>
    <xf numFmtId="38" fontId="0" fillId="0" borderId="0" xfId="0" applyNumberFormat="1" applyFont="1" applyAlignment="1">
      <alignment vertical="center"/>
    </xf>
    <xf numFmtId="49" fontId="0" fillId="2" borderId="14" xfId="0" applyNumberFormat="1" applyFont="1" applyFill="1" applyBorder="1" applyAlignment="1">
      <alignment horizontal="left" vertical="center" shrinkToFit="1"/>
    </xf>
    <xf numFmtId="49" fontId="0" fillId="2" borderId="13" xfId="0" applyNumberFormat="1" applyFont="1" applyFill="1" applyBorder="1" applyAlignment="1">
      <alignment horizontal="left" vertical="center" shrinkToFit="1"/>
    </xf>
    <xf numFmtId="38" fontId="0" fillId="2" borderId="70" xfId="1" applyFont="1" applyFill="1" applyBorder="1" applyAlignment="1">
      <alignment horizontal="center" vertical="center" shrinkToFit="1"/>
    </xf>
    <xf numFmtId="38" fontId="0" fillId="2" borderId="71"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40" fontId="0" fillId="0" borderId="27" xfId="1" applyNumberFormat="1" applyFont="1" applyBorder="1" applyAlignment="1">
      <alignment horizontal="right" vertical="center"/>
    </xf>
    <xf numFmtId="40" fontId="0" fillId="0" borderId="32" xfId="1" applyNumberFormat="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0" borderId="36" xfId="1" applyFont="1" applyBorder="1" applyAlignment="1">
      <alignment horizontal="right"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29" xfId="1" applyFont="1" applyFill="1" applyBorder="1" applyAlignment="1">
      <alignment horizontal="right" vertical="center"/>
    </xf>
    <xf numFmtId="38" fontId="0" fillId="0" borderId="6" xfId="1" applyFont="1" applyBorder="1" applyAlignment="1">
      <alignment horizontal="right" vertical="center"/>
    </xf>
    <xf numFmtId="38" fontId="0" fillId="2" borderId="73" xfId="1" applyFont="1" applyFill="1" applyBorder="1" applyAlignment="1">
      <alignment horizontal="center" vertical="center" shrinkToFit="1"/>
    </xf>
    <xf numFmtId="40" fontId="0" fillId="0" borderId="11" xfId="1" applyNumberFormat="1" applyFont="1" applyBorder="1" applyAlignment="1">
      <alignment horizontal="right" vertical="center"/>
    </xf>
    <xf numFmtId="40" fontId="0" fillId="0" borderId="40"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0" fillId="0" borderId="10" xfId="0" applyFont="1" applyBorder="1" applyAlignment="1">
      <alignment vertical="center" shrinkToFit="1"/>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9" fontId="0" fillId="2" borderId="13" xfId="0" applyNumberFormat="1" applyFont="1" applyFill="1" applyBorder="1" applyAlignment="1">
      <alignmen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15" xfId="0" applyNumberFormat="1" applyFont="1" applyFill="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5" fillId="0" borderId="0" xfId="0" applyFont="1" applyAlignment="1">
      <alignment vertical="center" wrapText="1"/>
    </xf>
    <xf numFmtId="38" fontId="0" fillId="0" borderId="10" xfId="1" applyFont="1" applyBorder="1" applyAlignment="1">
      <alignment horizontal="center" vertical="center"/>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32" xfId="1" applyFont="1" applyFill="1" applyBorder="1" applyAlignment="1">
      <alignment horizontal="right" vertical="center"/>
    </xf>
    <xf numFmtId="38" fontId="0" fillId="2" borderId="68" xfId="1" applyFont="1" applyFill="1" applyBorder="1" applyAlignment="1">
      <alignment horizontal="right" vertical="center"/>
    </xf>
    <xf numFmtId="40" fontId="0" fillId="0" borderId="33" xfId="1" applyNumberFormat="1" applyFont="1" applyBorder="1" applyAlignment="1">
      <alignment horizontal="right" vertical="center"/>
    </xf>
    <xf numFmtId="38" fontId="0" fillId="0" borderId="10" xfId="1" applyFont="1" applyBorder="1" applyAlignment="1">
      <alignment vertical="center" shrinkToFit="1"/>
    </xf>
    <xf numFmtId="49" fontId="0" fillId="2" borderId="15" xfId="0" applyNumberFormat="1" applyFont="1" applyFill="1" applyBorder="1" applyAlignment="1">
      <alignment vertical="center" shrinkToFit="1"/>
    </xf>
  </cellXfs>
  <cellStyles count="4">
    <cellStyle name="桁区切り" xfId="1" builtinId="6"/>
    <cellStyle name="桁区切り 2" xfId="3"/>
    <cellStyle name="標準" xfId="0" builtinId="0"/>
    <cellStyle name="標準 2" xfId="2"/>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
  <sheetViews>
    <sheetView tabSelected="1" topLeftCell="A22" workbookViewId="0">
      <selection activeCell="M34" sqref="M34"/>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5" width="9.25" style="56" bestFit="1" customWidth="1"/>
    <col min="16"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04" t="s">
        <v>34</v>
      </c>
      <c r="D4" s="104"/>
      <c r="E4" s="104"/>
      <c r="F4" s="104"/>
      <c r="G4" s="104"/>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19" t="s">
        <v>11</v>
      </c>
      <c r="B7" s="121" t="s">
        <v>7</v>
      </c>
      <c r="C7" s="97" t="s">
        <v>22</v>
      </c>
      <c r="D7" s="98"/>
      <c r="E7" s="99"/>
      <c r="F7" s="100"/>
      <c r="G7" s="101"/>
      <c r="H7" s="116" t="s">
        <v>28</v>
      </c>
      <c r="I7" s="117"/>
      <c r="J7" s="117"/>
      <c r="K7" s="118"/>
      <c r="L7" s="102" t="s">
        <v>14</v>
      </c>
      <c r="M7" s="95" t="s">
        <v>23</v>
      </c>
    </row>
    <row r="8" spans="1:16" ht="60" customHeight="1" thickBot="1" x14ac:dyDescent="0.2">
      <c r="A8" s="120"/>
      <c r="B8" s="122"/>
      <c r="C8" s="49" t="s">
        <v>24</v>
      </c>
      <c r="D8" s="52" t="s">
        <v>21</v>
      </c>
      <c r="E8" s="1" t="s">
        <v>25</v>
      </c>
      <c r="F8" s="33" t="s">
        <v>20</v>
      </c>
      <c r="G8" s="32" t="s">
        <v>26</v>
      </c>
      <c r="H8" s="36" t="s">
        <v>8</v>
      </c>
      <c r="I8" s="37" t="s">
        <v>27</v>
      </c>
      <c r="J8" s="37" t="s">
        <v>29</v>
      </c>
      <c r="K8" s="33" t="s">
        <v>30</v>
      </c>
      <c r="L8" s="103"/>
      <c r="M8" s="96"/>
    </row>
    <row r="9" spans="1:16" ht="26.25" customHeight="1" x14ac:dyDescent="0.15">
      <c r="A9" s="115">
        <v>1</v>
      </c>
      <c r="B9" s="134" t="s">
        <v>35</v>
      </c>
      <c r="C9" s="105">
        <v>528</v>
      </c>
      <c r="D9" s="76" t="s">
        <v>33</v>
      </c>
      <c r="E9" s="106"/>
      <c r="F9" s="111">
        <v>100</v>
      </c>
      <c r="G9" s="94"/>
      <c r="H9" s="20" t="s">
        <v>3</v>
      </c>
      <c r="I9" s="67">
        <v>125495</v>
      </c>
      <c r="J9" s="21"/>
      <c r="K9" s="39">
        <f>I9*J9</f>
        <v>0</v>
      </c>
      <c r="L9" s="43"/>
      <c r="M9" s="108">
        <f>ROUNDDOWN(SUM(G9,K9:K10,L9),0)</f>
        <v>0</v>
      </c>
      <c r="O9" s="61"/>
      <c r="P9" s="61"/>
    </row>
    <row r="10" spans="1:16" ht="26.25" customHeight="1" x14ac:dyDescent="0.15">
      <c r="A10" s="114"/>
      <c r="B10" s="110"/>
      <c r="C10" s="85"/>
      <c r="D10" s="77"/>
      <c r="E10" s="107"/>
      <c r="F10" s="112"/>
      <c r="G10" s="88"/>
      <c r="H10" s="20" t="s">
        <v>4</v>
      </c>
      <c r="I10" s="67">
        <v>60845</v>
      </c>
      <c r="J10" s="21"/>
      <c r="K10" s="40">
        <f t="shared" ref="K10:K32" si="0">I10*J10</f>
        <v>0</v>
      </c>
      <c r="L10" s="44"/>
      <c r="M10" s="109"/>
    </row>
    <row r="11" spans="1:16" ht="26.25" customHeight="1" x14ac:dyDescent="0.15">
      <c r="A11" s="113">
        <v>2</v>
      </c>
      <c r="B11" s="134" t="s">
        <v>36</v>
      </c>
      <c r="C11" s="84">
        <v>528</v>
      </c>
      <c r="D11" s="78" t="s">
        <v>32</v>
      </c>
      <c r="E11" s="79"/>
      <c r="F11" s="89">
        <v>100</v>
      </c>
      <c r="G11" s="87"/>
      <c r="H11" s="22" t="s">
        <v>3</v>
      </c>
      <c r="I11" s="62">
        <v>142152</v>
      </c>
      <c r="J11" s="10"/>
      <c r="K11" s="39">
        <f t="shared" si="0"/>
        <v>0</v>
      </c>
      <c r="L11" s="45"/>
      <c r="M11" s="81">
        <f t="shared" ref="M11" si="1">ROUNDDOWN(SUM(G11,K11:K12,L11),0)</f>
        <v>0</v>
      </c>
    </row>
    <row r="12" spans="1:16" ht="26.25" customHeight="1" x14ac:dyDescent="0.15">
      <c r="A12" s="114"/>
      <c r="B12" s="110"/>
      <c r="C12" s="85"/>
      <c r="D12" s="77"/>
      <c r="E12" s="86"/>
      <c r="F12" s="90"/>
      <c r="G12" s="88"/>
      <c r="H12" s="22" t="s">
        <v>4</v>
      </c>
      <c r="I12" s="62">
        <v>75313</v>
      </c>
      <c r="J12" s="10"/>
      <c r="K12" s="40">
        <f t="shared" si="0"/>
        <v>0</v>
      </c>
      <c r="L12" s="44"/>
      <c r="M12" s="82"/>
    </row>
    <row r="13" spans="1:16" ht="26.25" customHeight="1" x14ac:dyDescent="0.15">
      <c r="A13" s="113">
        <v>3</v>
      </c>
      <c r="B13" s="74" t="s">
        <v>37</v>
      </c>
      <c r="C13" s="84">
        <v>528</v>
      </c>
      <c r="D13" s="78" t="s">
        <v>32</v>
      </c>
      <c r="E13" s="79"/>
      <c r="F13" s="89">
        <v>100</v>
      </c>
      <c r="G13" s="87"/>
      <c r="H13" s="22" t="s">
        <v>3</v>
      </c>
      <c r="I13" s="62">
        <v>192191</v>
      </c>
      <c r="J13" s="10"/>
      <c r="K13" s="39">
        <f t="shared" si="0"/>
        <v>0</v>
      </c>
      <c r="L13" s="45"/>
      <c r="M13" s="81">
        <f t="shared" ref="M13" si="2">ROUNDDOWN(SUM(G13,K13:K14,L13),0)</f>
        <v>0</v>
      </c>
    </row>
    <row r="14" spans="1:16" ht="26.25" customHeight="1" x14ac:dyDescent="0.15">
      <c r="A14" s="114"/>
      <c r="B14" s="75"/>
      <c r="C14" s="85"/>
      <c r="D14" s="77"/>
      <c r="E14" s="86"/>
      <c r="F14" s="90"/>
      <c r="G14" s="88"/>
      <c r="H14" s="22" t="s">
        <v>4</v>
      </c>
      <c r="I14" s="62">
        <v>94419</v>
      </c>
      <c r="J14" s="10"/>
      <c r="K14" s="40">
        <f t="shared" si="0"/>
        <v>0</v>
      </c>
      <c r="L14" s="44"/>
      <c r="M14" s="82"/>
    </row>
    <row r="15" spans="1:16" ht="26.25" customHeight="1" x14ac:dyDescent="0.15">
      <c r="A15" s="113">
        <v>4</v>
      </c>
      <c r="B15" s="74" t="s">
        <v>38</v>
      </c>
      <c r="C15" s="84">
        <v>528</v>
      </c>
      <c r="D15" s="78" t="s">
        <v>32</v>
      </c>
      <c r="E15" s="79"/>
      <c r="F15" s="89">
        <v>100</v>
      </c>
      <c r="G15" s="87"/>
      <c r="H15" s="22" t="s">
        <v>3</v>
      </c>
      <c r="I15" s="62">
        <v>189621</v>
      </c>
      <c r="J15" s="10"/>
      <c r="K15" s="39">
        <f t="shared" si="0"/>
        <v>0</v>
      </c>
      <c r="L15" s="45"/>
      <c r="M15" s="81">
        <f t="shared" ref="M15" si="3">ROUNDDOWN(SUM(G15,K15:K16,L15),0)</f>
        <v>0</v>
      </c>
    </row>
    <row r="16" spans="1:16" ht="26.25" customHeight="1" x14ac:dyDescent="0.15">
      <c r="A16" s="114"/>
      <c r="B16" s="75"/>
      <c r="C16" s="85"/>
      <c r="D16" s="77"/>
      <c r="E16" s="86"/>
      <c r="F16" s="90"/>
      <c r="G16" s="88"/>
      <c r="H16" s="22" t="s">
        <v>4</v>
      </c>
      <c r="I16" s="62">
        <v>121689</v>
      </c>
      <c r="J16" s="10"/>
      <c r="K16" s="40">
        <f t="shared" si="0"/>
        <v>0</v>
      </c>
      <c r="L16" s="44"/>
      <c r="M16" s="82"/>
    </row>
    <row r="17" spans="1:13" ht="26.25" customHeight="1" x14ac:dyDescent="0.15">
      <c r="A17" s="113">
        <v>5</v>
      </c>
      <c r="B17" s="74" t="s">
        <v>39</v>
      </c>
      <c r="C17" s="84">
        <v>528</v>
      </c>
      <c r="D17" s="78" t="s">
        <v>32</v>
      </c>
      <c r="E17" s="79"/>
      <c r="F17" s="89">
        <v>100</v>
      </c>
      <c r="G17" s="87"/>
      <c r="H17" s="22" t="s">
        <v>3</v>
      </c>
      <c r="I17" s="62">
        <v>181253</v>
      </c>
      <c r="J17" s="10"/>
      <c r="K17" s="40">
        <f t="shared" si="0"/>
        <v>0</v>
      </c>
      <c r="L17" s="45"/>
      <c r="M17" s="81">
        <f t="shared" ref="M17" si="4">ROUNDDOWN(SUM(G17,K17:K18,L17),0)</f>
        <v>0</v>
      </c>
    </row>
    <row r="18" spans="1:13" ht="26.25" customHeight="1" x14ac:dyDescent="0.15">
      <c r="A18" s="114"/>
      <c r="B18" s="75"/>
      <c r="C18" s="85"/>
      <c r="D18" s="77"/>
      <c r="E18" s="86"/>
      <c r="F18" s="90"/>
      <c r="G18" s="88"/>
      <c r="H18" s="22" t="s">
        <v>4</v>
      </c>
      <c r="I18" s="62">
        <v>99557</v>
      </c>
      <c r="J18" s="10"/>
      <c r="K18" s="40">
        <f t="shared" si="0"/>
        <v>0</v>
      </c>
      <c r="L18" s="44"/>
      <c r="M18" s="82"/>
    </row>
    <row r="19" spans="1:13" ht="26.25" customHeight="1" x14ac:dyDescent="0.15">
      <c r="A19" s="113">
        <v>6</v>
      </c>
      <c r="B19" s="74" t="s">
        <v>40</v>
      </c>
      <c r="C19" s="84">
        <v>528</v>
      </c>
      <c r="D19" s="78" t="s">
        <v>32</v>
      </c>
      <c r="E19" s="79"/>
      <c r="F19" s="89">
        <v>100</v>
      </c>
      <c r="G19" s="87"/>
      <c r="H19" s="22" t="s">
        <v>3</v>
      </c>
      <c r="I19" s="62">
        <v>202117</v>
      </c>
      <c r="J19" s="10"/>
      <c r="K19" s="40">
        <f t="shared" si="0"/>
        <v>0</v>
      </c>
      <c r="L19" s="45"/>
      <c r="M19" s="81">
        <f t="shared" ref="M19" si="5">ROUNDDOWN(SUM(G19,K19:K20,L19),0)</f>
        <v>0</v>
      </c>
    </row>
    <row r="20" spans="1:13" ht="26.25" customHeight="1" x14ac:dyDescent="0.15">
      <c r="A20" s="114"/>
      <c r="B20" s="75"/>
      <c r="C20" s="85"/>
      <c r="D20" s="77"/>
      <c r="E20" s="86"/>
      <c r="F20" s="90"/>
      <c r="G20" s="88"/>
      <c r="H20" s="22" t="s">
        <v>4</v>
      </c>
      <c r="I20" s="62">
        <v>82812</v>
      </c>
      <c r="J20" s="10"/>
      <c r="K20" s="40">
        <f t="shared" si="0"/>
        <v>0</v>
      </c>
      <c r="L20" s="44"/>
      <c r="M20" s="82"/>
    </row>
    <row r="21" spans="1:13" ht="26.25" customHeight="1" x14ac:dyDescent="0.15">
      <c r="A21" s="115">
        <v>7</v>
      </c>
      <c r="B21" s="74" t="s">
        <v>41</v>
      </c>
      <c r="C21" s="84">
        <v>528</v>
      </c>
      <c r="D21" s="78" t="s">
        <v>32</v>
      </c>
      <c r="E21" s="93"/>
      <c r="F21" s="89">
        <v>100</v>
      </c>
      <c r="G21" s="94"/>
      <c r="H21" s="23" t="s">
        <v>3</v>
      </c>
      <c r="I21" s="68">
        <v>142685</v>
      </c>
      <c r="J21" s="21"/>
      <c r="K21" s="39">
        <f t="shared" si="0"/>
        <v>0</v>
      </c>
      <c r="L21" s="45"/>
      <c r="M21" s="91">
        <f t="shared" ref="M21" si="6">ROUNDDOWN(SUM(G21,K21:K22,L21),0)</f>
        <v>0</v>
      </c>
    </row>
    <row r="22" spans="1:13" ht="26.25" customHeight="1" x14ac:dyDescent="0.15">
      <c r="A22" s="115"/>
      <c r="B22" s="75"/>
      <c r="C22" s="85"/>
      <c r="D22" s="77"/>
      <c r="E22" s="93"/>
      <c r="F22" s="90"/>
      <c r="G22" s="94"/>
      <c r="H22" s="24" t="s">
        <v>4</v>
      </c>
      <c r="I22" s="69">
        <v>72413</v>
      </c>
      <c r="J22" s="25"/>
      <c r="K22" s="41">
        <f t="shared" si="0"/>
        <v>0</v>
      </c>
      <c r="L22" s="44"/>
      <c r="M22" s="91"/>
    </row>
    <row r="23" spans="1:13" ht="26.25" customHeight="1" x14ac:dyDescent="0.15">
      <c r="A23" s="113">
        <v>8</v>
      </c>
      <c r="B23" s="74" t="s">
        <v>42</v>
      </c>
      <c r="C23" s="84">
        <v>528</v>
      </c>
      <c r="D23" s="78" t="s">
        <v>32</v>
      </c>
      <c r="E23" s="79"/>
      <c r="F23" s="89">
        <v>100</v>
      </c>
      <c r="G23" s="87"/>
      <c r="H23" s="22" t="s">
        <v>3</v>
      </c>
      <c r="I23" s="62">
        <v>99025</v>
      </c>
      <c r="J23" s="10"/>
      <c r="K23" s="40">
        <f t="shared" si="0"/>
        <v>0</v>
      </c>
      <c r="L23" s="45"/>
      <c r="M23" s="81">
        <f t="shared" ref="M23" si="7">ROUNDDOWN(SUM(G23,K23:K24,L23),0)</f>
        <v>0</v>
      </c>
    </row>
    <row r="24" spans="1:13" ht="26.25" customHeight="1" x14ac:dyDescent="0.15">
      <c r="A24" s="114"/>
      <c r="B24" s="75"/>
      <c r="C24" s="85"/>
      <c r="D24" s="77"/>
      <c r="E24" s="86"/>
      <c r="F24" s="90"/>
      <c r="G24" s="88"/>
      <c r="H24" s="22" t="s">
        <v>4</v>
      </c>
      <c r="I24" s="62">
        <v>79638</v>
      </c>
      <c r="J24" s="10"/>
      <c r="K24" s="40">
        <f t="shared" si="0"/>
        <v>0</v>
      </c>
      <c r="L24" s="44"/>
      <c r="M24" s="82"/>
    </row>
    <row r="25" spans="1:13" ht="26.25" customHeight="1" x14ac:dyDescent="0.15">
      <c r="A25" s="115">
        <v>9</v>
      </c>
      <c r="B25" s="74" t="s">
        <v>43</v>
      </c>
      <c r="C25" s="84">
        <v>528</v>
      </c>
      <c r="D25" s="78" t="s">
        <v>32</v>
      </c>
      <c r="E25" s="93"/>
      <c r="F25" s="89">
        <v>100</v>
      </c>
      <c r="G25" s="94"/>
      <c r="H25" s="23" t="s">
        <v>3</v>
      </c>
      <c r="I25" s="68">
        <v>111327</v>
      </c>
      <c r="J25" s="21"/>
      <c r="K25" s="39">
        <f t="shared" si="0"/>
        <v>0</v>
      </c>
      <c r="L25" s="45"/>
      <c r="M25" s="91">
        <f t="shared" ref="M25" si="8">ROUNDDOWN(SUM(G25,K25:K26,L25),0)</f>
        <v>0</v>
      </c>
    </row>
    <row r="26" spans="1:13" ht="26.25" customHeight="1" x14ac:dyDescent="0.15">
      <c r="A26" s="115"/>
      <c r="B26" s="75"/>
      <c r="C26" s="85"/>
      <c r="D26" s="77"/>
      <c r="E26" s="93"/>
      <c r="F26" s="90"/>
      <c r="G26" s="94"/>
      <c r="H26" s="24" t="s">
        <v>4</v>
      </c>
      <c r="I26" s="69">
        <v>40160</v>
      </c>
      <c r="J26" s="25"/>
      <c r="K26" s="41">
        <f t="shared" si="0"/>
        <v>0</v>
      </c>
      <c r="L26" s="44"/>
      <c r="M26" s="91"/>
    </row>
    <row r="27" spans="1:13" ht="26.25" customHeight="1" x14ac:dyDescent="0.15">
      <c r="A27" s="113">
        <v>10</v>
      </c>
      <c r="B27" s="74" t="s">
        <v>44</v>
      </c>
      <c r="C27" s="84">
        <v>528</v>
      </c>
      <c r="D27" s="78" t="s">
        <v>32</v>
      </c>
      <c r="E27" s="79"/>
      <c r="F27" s="89">
        <v>100</v>
      </c>
      <c r="G27" s="87"/>
      <c r="H27" s="22" t="s">
        <v>3</v>
      </c>
      <c r="I27" s="62">
        <v>114618</v>
      </c>
      <c r="J27" s="10"/>
      <c r="K27" s="40">
        <f t="shared" si="0"/>
        <v>0</v>
      </c>
      <c r="L27" s="45"/>
      <c r="M27" s="81">
        <f t="shared" ref="M27" si="9">ROUNDDOWN(SUM(G27,K27:K28,L27),0)</f>
        <v>0</v>
      </c>
    </row>
    <row r="28" spans="1:13" ht="26.25" customHeight="1" x14ac:dyDescent="0.15">
      <c r="A28" s="114"/>
      <c r="B28" s="75"/>
      <c r="C28" s="85"/>
      <c r="D28" s="77"/>
      <c r="E28" s="86"/>
      <c r="F28" s="90"/>
      <c r="G28" s="88"/>
      <c r="H28" s="22" t="s">
        <v>4</v>
      </c>
      <c r="I28" s="62">
        <v>65401</v>
      </c>
      <c r="J28" s="10"/>
      <c r="K28" s="40">
        <f t="shared" si="0"/>
        <v>0</v>
      </c>
      <c r="L28" s="44"/>
      <c r="M28" s="82"/>
    </row>
    <row r="29" spans="1:13" ht="26.25" customHeight="1" x14ac:dyDescent="0.15">
      <c r="A29" s="113">
        <v>11</v>
      </c>
      <c r="B29" s="74" t="s">
        <v>45</v>
      </c>
      <c r="C29" s="84">
        <v>528</v>
      </c>
      <c r="D29" s="78" t="s">
        <v>32</v>
      </c>
      <c r="E29" s="79"/>
      <c r="F29" s="89">
        <v>100</v>
      </c>
      <c r="G29" s="87"/>
      <c r="H29" s="22" t="s">
        <v>3</v>
      </c>
      <c r="I29" s="62">
        <v>120563</v>
      </c>
      <c r="J29" s="10"/>
      <c r="K29" s="40">
        <f t="shared" si="0"/>
        <v>0</v>
      </c>
      <c r="L29" s="45"/>
      <c r="M29" s="81">
        <f t="shared" ref="M29" si="10">ROUNDDOWN(SUM(G29,K29:K30,L29),0)</f>
        <v>0</v>
      </c>
    </row>
    <row r="30" spans="1:13" ht="26.25" customHeight="1" x14ac:dyDescent="0.15">
      <c r="A30" s="114"/>
      <c r="B30" s="75"/>
      <c r="C30" s="85"/>
      <c r="D30" s="77"/>
      <c r="E30" s="86"/>
      <c r="F30" s="90"/>
      <c r="G30" s="88"/>
      <c r="H30" s="22" t="s">
        <v>4</v>
      </c>
      <c r="I30" s="62">
        <v>59581</v>
      </c>
      <c r="J30" s="10"/>
      <c r="K30" s="40">
        <f t="shared" si="0"/>
        <v>0</v>
      </c>
      <c r="L30" s="44"/>
      <c r="M30" s="82"/>
    </row>
    <row r="31" spans="1:13" ht="26.25" customHeight="1" x14ac:dyDescent="0.15">
      <c r="A31" s="113">
        <v>12</v>
      </c>
      <c r="B31" s="74" t="s">
        <v>46</v>
      </c>
      <c r="C31" s="84">
        <v>528</v>
      </c>
      <c r="D31" s="78" t="s">
        <v>32</v>
      </c>
      <c r="E31" s="79"/>
      <c r="F31" s="89">
        <v>100</v>
      </c>
      <c r="G31" s="87"/>
      <c r="H31" s="22" t="s">
        <v>3</v>
      </c>
      <c r="I31" s="62">
        <v>100720</v>
      </c>
      <c r="J31" s="10"/>
      <c r="K31" s="40">
        <f t="shared" si="0"/>
        <v>0</v>
      </c>
      <c r="L31" s="45"/>
      <c r="M31" s="81">
        <f t="shared" ref="M31" si="11">ROUNDDOWN(SUM(G31,K31:K32,L31),0)</f>
        <v>0</v>
      </c>
    </row>
    <row r="32" spans="1:13" ht="26.25" customHeight="1" thickBot="1" x14ac:dyDescent="0.2">
      <c r="A32" s="123"/>
      <c r="B32" s="75"/>
      <c r="C32" s="131"/>
      <c r="D32" s="92"/>
      <c r="E32" s="80"/>
      <c r="F32" s="130"/>
      <c r="G32" s="132"/>
      <c r="H32" s="26" t="s">
        <v>4</v>
      </c>
      <c r="I32" s="63">
        <v>48882</v>
      </c>
      <c r="J32" s="11"/>
      <c r="K32" s="42">
        <f t="shared" si="0"/>
        <v>0</v>
      </c>
      <c r="L32" s="46"/>
      <c r="M32" s="83"/>
    </row>
    <row r="33" spans="1:14" ht="26.25" customHeight="1" thickTop="1" thickBot="1" x14ac:dyDescent="0.2">
      <c r="A33" s="124" t="s">
        <v>0</v>
      </c>
      <c r="B33" s="125"/>
      <c r="C33" s="48">
        <f>SUM(C9:C32)</f>
        <v>6336</v>
      </c>
      <c r="D33" s="54"/>
      <c r="E33" s="12"/>
      <c r="F33" s="47"/>
      <c r="G33" s="28"/>
      <c r="H33" s="27"/>
      <c r="I33" s="13">
        <f>SUM(I9:I32)</f>
        <v>2622477</v>
      </c>
      <c r="J33" s="14"/>
      <c r="K33" s="38"/>
      <c r="L33" s="34"/>
      <c r="M33" s="15">
        <f>SUM(M9:M32)</f>
        <v>0</v>
      </c>
    </row>
    <row r="34" spans="1:14" ht="26.25" customHeight="1" x14ac:dyDescent="0.15">
      <c r="C34" s="6"/>
      <c r="D34" s="50"/>
      <c r="E34" s="6"/>
      <c r="F34" s="6"/>
      <c r="G34" s="7"/>
      <c r="H34" s="19"/>
      <c r="I34" s="8"/>
      <c r="J34" s="8"/>
      <c r="K34" s="9"/>
      <c r="L34" s="8"/>
      <c r="M34" s="8"/>
    </row>
    <row r="35" spans="1:14" ht="27.75" customHeight="1" x14ac:dyDescent="0.15">
      <c r="A35" s="126" t="s">
        <v>15</v>
      </c>
      <c r="B35" s="126"/>
      <c r="C35" s="126"/>
      <c r="D35" s="126"/>
      <c r="E35" s="126"/>
      <c r="F35" s="126"/>
      <c r="G35" s="126"/>
      <c r="H35" s="126"/>
      <c r="I35" s="126"/>
      <c r="J35" s="126"/>
      <c r="K35" s="126"/>
      <c r="L35" s="126"/>
      <c r="M35" s="126"/>
    </row>
    <row r="36" spans="1:14" ht="27.75" customHeight="1" x14ac:dyDescent="0.15">
      <c r="A36" s="126" t="s">
        <v>16</v>
      </c>
      <c r="B36" s="126"/>
      <c r="C36" s="126"/>
      <c r="D36" s="126"/>
      <c r="E36" s="126"/>
      <c r="F36" s="126"/>
      <c r="G36" s="126"/>
      <c r="H36" s="126"/>
      <c r="I36" s="126"/>
      <c r="J36" s="126"/>
      <c r="K36" s="126"/>
      <c r="L36" s="126"/>
      <c r="M36" s="73"/>
    </row>
    <row r="37" spans="1:14" ht="27.75" customHeight="1" x14ac:dyDescent="0.15">
      <c r="A37" s="126" t="s">
        <v>19</v>
      </c>
      <c r="B37" s="126"/>
      <c r="C37" s="126"/>
      <c r="D37" s="126"/>
      <c r="E37" s="126"/>
      <c r="F37" s="126"/>
      <c r="G37" s="126"/>
      <c r="H37" s="126"/>
      <c r="I37" s="126"/>
      <c r="J37" s="126"/>
      <c r="K37" s="126"/>
      <c r="L37" s="126"/>
      <c r="M37" s="61"/>
      <c r="N37" s="73"/>
    </row>
    <row r="38" spans="1:14" ht="27.75" customHeight="1" x14ac:dyDescent="0.15">
      <c r="A38" s="126" t="s">
        <v>17</v>
      </c>
      <c r="B38" s="126"/>
      <c r="C38" s="126"/>
      <c r="D38" s="126"/>
      <c r="E38" s="126"/>
      <c r="F38" s="126"/>
      <c r="G38" s="126"/>
      <c r="H38" s="126"/>
      <c r="I38" s="126"/>
      <c r="J38" s="126"/>
      <c r="K38" s="126"/>
      <c r="L38" s="126"/>
      <c r="M38" s="72"/>
    </row>
    <row r="39" spans="1:14" ht="27.75" customHeight="1" x14ac:dyDescent="0.15">
      <c r="A39" s="126" t="s">
        <v>18</v>
      </c>
      <c r="B39" s="126"/>
      <c r="C39" s="126"/>
      <c r="D39" s="126"/>
      <c r="E39" s="126"/>
      <c r="F39" s="126"/>
      <c r="G39" s="126"/>
      <c r="H39" s="126"/>
      <c r="I39" s="126"/>
      <c r="J39" s="126"/>
      <c r="K39" s="126"/>
      <c r="L39" s="126"/>
      <c r="M39" s="72"/>
    </row>
    <row r="40" spans="1:14" ht="24" customHeight="1" x14ac:dyDescent="0.15">
      <c r="A40" s="72"/>
      <c r="B40" s="72"/>
      <c r="C40" s="72"/>
      <c r="D40" s="70"/>
      <c r="E40" s="72"/>
      <c r="F40" s="72"/>
      <c r="G40" s="72"/>
      <c r="H40" s="72"/>
      <c r="I40" s="72"/>
      <c r="J40" s="72"/>
      <c r="K40" s="72"/>
      <c r="L40" s="72"/>
      <c r="M40" s="72"/>
    </row>
    <row r="41" spans="1:14" ht="24" customHeight="1" x14ac:dyDescent="0.15">
      <c r="G41" s="16" t="s">
        <v>1</v>
      </c>
      <c r="H41" s="71"/>
      <c r="I41" s="128">
        <f>M33</f>
        <v>0</v>
      </c>
      <c r="J41" s="128"/>
      <c r="K41" s="128"/>
      <c r="L41" s="56" t="s">
        <v>2</v>
      </c>
    </row>
    <row r="42" spans="1:14" ht="24" customHeight="1" x14ac:dyDescent="0.15"/>
    <row r="43" spans="1:14" ht="24" customHeight="1" x14ac:dyDescent="0.15">
      <c r="C43" s="17"/>
      <c r="D43" s="55"/>
      <c r="G43" s="17"/>
      <c r="H43" s="17"/>
      <c r="I43" s="17"/>
      <c r="L43" s="17"/>
    </row>
    <row r="44" spans="1:14" ht="24" customHeight="1" x14ac:dyDescent="0.15">
      <c r="G44" s="16" t="s">
        <v>9</v>
      </c>
      <c r="H44" s="71"/>
      <c r="I44" s="129">
        <f>ROUNDUP(I41*100/108,2)</f>
        <v>0</v>
      </c>
      <c r="J44" s="129"/>
      <c r="K44" s="129"/>
      <c r="L44" s="56" t="s">
        <v>2</v>
      </c>
    </row>
    <row r="45" spans="1:14" ht="24" customHeight="1" x14ac:dyDescent="0.15">
      <c r="C45" s="64"/>
      <c r="D45" s="60"/>
      <c r="E45" s="64"/>
      <c r="F45" s="64"/>
      <c r="G45" s="64" t="s">
        <v>31</v>
      </c>
      <c r="H45" s="64"/>
      <c r="I45" s="64"/>
    </row>
    <row r="46" spans="1:14" ht="24" customHeight="1" x14ac:dyDescent="0.15">
      <c r="J46" s="18"/>
    </row>
    <row r="47" spans="1:14" ht="26.25" customHeight="1" x14ac:dyDescent="0.15">
      <c r="C47" s="6"/>
      <c r="D47" s="50"/>
      <c r="E47" s="6"/>
      <c r="F47" s="6"/>
      <c r="G47" s="7"/>
      <c r="H47" s="19"/>
      <c r="I47" s="127" t="s">
        <v>13</v>
      </c>
      <c r="J47" s="127"/>
      <c r="K47" s="133"/>
      <c r="L47" s="133"/>
      <c r="M47" s="133"/>
    </row>
    <row r="48" spans="1:14"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03">
    <mergeCell ref="A38:L38"/>
    <mergeCell ref="A39:L39"/>
    <mergeCell ref="I41:K41"/>
    <mergeCell ref="I44:K44"/>
    <mergeCell ref="I47:J47"/>
    <mergeCell ref="K47:M47"/>
    <mergeCell ref="G31:G32"/>
    <mergeCell ref="M31:M32"/>
    <mergeCell ref="A33:B33"/>
    <mergeCell ref="A35:M35"/>
    <mergeCell ref="A36:L36"/>
    <mergeCell ref="A37:L37"/>
    <mergeCell ref="A31:A32"/>
    <mergeCell ref="C31:C32"/>
    <mergeCell ref="D31:D32"/>
    <mergeCell ref="E31:E32"/>
    <mergeCell ref="F31:F32"/>
    <mergeCell ref="G27:G28"/>
    <mergeCell ref="M27:M28"/>
    <mergeCell ref="A29:A30"/>
    <mergeCell ref="C29:C30"/>
    <mergeCell ref="D29:D30"/>
    <mergeCell ref="E29:E30"/>
    <mergeCell ref="F29:F30"/>
    <mergeCell ref="G29:G30"/>
    <mergeCell ref="M29:M30"/>
    <mergeCell ref="A27:A28"/>
    <mergeCell ref="C27:C28"/>
    <mergeCell ref="D27:D28"/>
    <mergeCell ref="E27:E28"/>
    <mergeCell ref="F27:F28"/>
    <mergeCell ref="G23:G24"/>
    <mergeCell ref="M23:M24"/>
    <mergeCell ref="A25:A26"/>
    <mergeCell ref="C25:C26"/>
    <mergeCell ref="D25:D26"/>
    <mergeCell ref="E25:E26"/>
    <mergeCell ref="F25:F26"/>
    <mergeCell ref="G25:G26"/>
    <mergeCell ref="M25:M26"/>
    <mergeCell ref="A23:A24"/>
    <mergeCell ref="C23:C24"/>
    <mergeCell ref="D23:D24"/>
    <mergeCell ref="E23:E24"/>
    <mergeCell ref="F23:F24"/>
    <mergeCell ref="G19:G20"/>
    <mergeCell ref="M19:M20"/>
    <mergeCell ref="A21:A22"/>
    <mergeCell ref="C21:C22"/>
    <mergeCell ref="D21:D22"/>
    <mergeCell ref="E21:E22"/>
    <mergeCell ref="F21:F22"/>
    <mergeCell ref="G21:G22"/>
    <mergeCell ref="M21:M22"/>
    <mergeCell ref="A19:A20"/>
    <mergeCell ref="C19:C20"/>
    <mergeCell ref="D19:D20"/>
    <mergeCell ref="E19:E20"/>
    <mergeCell ref="F19:F20"/>
    <mergeCell ref="G15:G16"/>
    <mergeCell ref="M15:M16"/>
    <mergeCell ref="A17:A18"/>
    <mergeCell ref="C17:C18"/>
    <mergeCell ref="D17:D18"/>
    <mergeCell ref="E17:E18"/>
    <mergeCell ref="F17:F18"/>
    <mergeCell ref="G17:G18"/>
    <mergeCell ref="M17:M18"/>
    <mergeCell ref="A15:A16"/>
    <mergeCell ref="C15:C16"/>
    <mergeCell ref="D15:D16"/>
    <mergeCell ref="E15:E16"/>
    <mergeCell ref="F15:F16"/>
    <mergeCell ref="G11:G12"/>
    <mergeCell ref="M11:M12"/>
    <mergeCell ref="A13:A14"/>
    <mergeCell ref="C13:C14"/>
    <mergeCell ref="D13:D14"/>
    <mergeCell ref="E13:E14"/>
    <mergeCell ref="F13:F14"/>
    <mergeCell ref="G13:G14"/>
    <mergeCell ref="M13:M14"/>
    <mergeCell ref="A11:A12"/>
    <mergeCell ref="C11:C12"/>
    <mergeCell ref="D11:D12"/>
    <mergeCell ref="E11:E12"/>
    <mergeCell ref="F11:F12"/>
    <mergeCell ref="C4:G4"/>
    <mergeCell ref="A7:A8"/>
    <mergeCell ref="B7:B8"/>
    <mergeCell ref="C7:G7"/>
    <mergeCell ref="H7:K7"/>
    <mergeCell ref="L7:L8"/>
    <mergeCell ref="M7:M8"/>
    <mergeCell ref="A9:A10"/>
    <mergeCell ref="B11:B12"/>
    <mergeCell ref="C9:C10"/>
    <mergeCell ref="D9:D10"/>
    <mergeCell ref="E9:E10"/>
    <mergeCell ref="F9:F10"/>
    <mergeCell ref="G9:G10"/>
    <mergeCell ref="M9:M10"/>
    <mergeCell ref="B9:B10"/>
  </mergeCells>
  <phoneticPr fontId="3"/>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様式７－２（単独施設）月別・休日別2</vt:lpstr>
      <vt:lpstr>'様式７－２（単独施設）月別・休日別2'!Print_Area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132.高橋　伊勢男</cp:lastModifiedBy>
  <cp:lastPrinted>2020-05-11T05:26:02Z</cp:lastPrinted>
  <dcterms:created xsi:type="dcterms:W3CDTF">2001-06-14T01:58:07Z</dcterms:created>
  <dcterms:modified xsi:type="dcterms:W3CDTF">2022-04-19T00:29:44Z</dcterms:modified>
</cp:coreProperties>
</file>