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ranet-fs2\北区\110総務企画課（H31以降）\1庶務係\Q区役所・1総務・2庁中管理\2委託\契約\06 電力調達契約\R3（2021年度）\02_区民センター電気履行不能\06_入札手続き\01_一次伺\"/>
    </mc:Choice>
  </mc:AlternateContent>
  <bookViews>
    <workbookView xWindow="0" yWindow="0" windowWidth="18180" windowHeight="5190"/>
  </bookViews>
  <sheets>
    <sheet name="様式７－２（単独施設）月別・休日別" sheetId="1" r:id="rId1"/>
  </sheets>
  <definedNames>
    <definedName name="_xlnm.Print_Area" localSheetId="0">'様式７－２（単独施設）月別・休日別'!$A$1:$M$52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7" i="1" l="1"/>
  <c r="C37" i="1"/>
  <c r="K36" i="1"/>
  <c r="K35" i="1"/>
  <c r="G35" i="1"/>
  <c r="M35" i="1" s="1"/>
  <c r="K34" i="1"/>
  <c r="K33" i="1"/>
  <c r="M33" i="1" s="1"/>
  <c r="G33" i="1"/>
  <c r="K32" i="1"/>
  <c r="K31" i="1"/>
  <c r="M31" i="1" s="1"/>
  <c r="G31" i="1"/>
  <c r="K30" i="1"/>
  <c r="K29" i="1"/>
  <c r="G29" i="1"/>
  <c r="M29" i="1" s="1"/>
  <c r="K28" i="1"/>
  <c r="K27" i="1"/>
  <c r="M27" i="1" s="1"/>
  <c r="G27" i="1"/>
  <c r="K26" i="1"/>
  <c r="K25" i="1"/>
  <c r="M25" i="1" s="1"/>
  <c r="G25" i="1"/>
  <c r="K24" i="1"/>
  <c r="K23" i="1"/>
  <c r="G23" i="1"/>
  <c r="M23" i="1" s="1"/>
  <c r="K22" i="1"/>
  <c r="K21" i="1"/>
  <c r="M21" i="1" s="1"/>
  <c r="G21" i="1"/>
  <c r="K20" i="1"/>
  <c r="K19" i="1"/>
  <c r="M19" i="1" s="1"/>
  <c r="G19" i="1"/>
  <c r="K18" i="1"/>
  <c r="K17" i="1"/>
  <c r="G17" i="1"/>
  <c r="M17" i="1" s="1"/>
  <c r="K16" i="1"/>
  <c r="K15" i="1"/>
  <c r="M15" i="1" s="1"/>
  <c r="G15" i="1"/>
  <c r="K14" i="1"/>
  <c r="K13" i="1"/>
  <c r="M13" i="1" s="1"/>
  <c r="G13" i="1"/>
  <c r="K12" i="1"/>
  <c r="K11" i="1"/>
  <c r="G11" i="1"/>
  <c r="M11" i="1" s="1"/>
  <c r="K10" i="1"/>
  <c r="K9" i="1"/>
  <c r="M9" i="1" s="1"/>
  <c r="G9" i="1"/>
  <c r="M37" i="1" l="1"/>
  <c r="I45" i="1" s="1"/>
  <c r="I48" i="1" s="1"/>
</calcChain>
</file>

<file path=xl/sharedStrings.xml><?xml version="1.0" encoding="utf-8"?>
<sst xmlns="http://schemas.openxmlformats.org/spreadsheetml/2006/main" count="88" uniqueCount="48">
  <si>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</si>
  <si>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</si>
  <si>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</si>
  <si>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北区民センター</t>
    <rPh sb="0" eb="2">
      <t>キタク</t>
    </rPh>
    <rPh sb="2" eb="3">
      <t>ミン</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</si>
  <si>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</si>
  <si>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</si>
  <si>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</si>
  <si>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</si>
  <si>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</si>
  <si>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</si>
  <si>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</si>
  <si>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</si>
  <si>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</si>
  <si>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</si>
  <si>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</si>
  <si>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</si>
  <si>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</si>
  <si>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</si>
  <si>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</si>
  <si>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</si>
  <si>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令和４年８月</t>
    <rPh sb="0" eb="2">
      <t>レイワ</t>
    </rPh>
    <rPh sb="3" eb="4">
      <t>ネン</t>
    </rPh>
    <rPh sb="5" eb="6">
      <t>ガツ</t>
    </rPh>
    <phoneticPr fontId="2"/>
  </si>
  <si>
    <t>kw</t>
    <phoneticPr fontId="2"/>
  </si>
  <si>
    <t>平日</t>
    <rPh sb="0" eb="2">
      <t>ヘイジツ</t>
    </rPh>
    <phoneticPr fontId="2"/>
  </si>
  <si>
    <t>休日</t>
    <rPh sb="0" eb="2">
      <t>キュウジツ</t>
    </rPh>
    <phoneticPr fontId="2"/>
  </si>
  <si>
    <t>令和４年９月</t>
    <rPh sb="0" eb="2">
      <t>レイワ</t>
    </rPh>
    <rPh sb="3" eb="4">
      <t>ネン</t>
    </rPh>
    <rPh sb="5" eb="6">
      <t>ガツ</t>
    </rPh>
    <phoneticPr fontId="2"/>
  </si>
  <si>
    <t>令和４年１０月</t>
    <rPh sb="0" eb="2">
      <t>レイワ</t>
    </rPh>
    <rPh sb="3" eb="4">
      <t>ネン</t>
    </rPh>
    <rPh sb="6" eb="7">
      <t>ガツ</t>
    </rPh>
    <phoneticPr fontId="2"/>
  </si>
  <si>
    <t>令和４年１１月</t>
    <rPh sb="0" eb="2">
      <t>レイワ</t>
    </rPh>
    <rPh sb="3" eb="4">
      <t>ネン</t>
    </rPh>
    <rPh sb="6" eb="7">
      <t>ガツ</t>
    </rPh>
    <phoneticPr fontId="2"/>
  </si>
  <si>
    <t>令和４年１２月</t>
    <rPh sb="0" eb="2">
      <t>レイワ</t>
    </rPh>
    <rPh sb="3" eb="4">
      <t>ネン</t>
    </rPh>
    <rPh sb="6" eb="7">
      <t>ガツ</t>
    </rPh>
    <phoneticPr fontId="2"/>
  </si>
  <si>
    <t>令和５年１月</t>
    <rPh sb="0" eb="2">
      <t>レイワ</t>
    </rPh>
    <rPh sb="3" eb="4">
      <t>ネン</t>
    </rPh>
    <rPh sb="5" eb="6">
      <t>ガツ</t>
    </rPh>
    <phoneticPr fontId="2"/>
  </si>
  <si>
    <t>令和５年２月</t>
    <rPh sb="0" eb="2">
      <t>レイワ</t>
    </rPh>
    <rPh sb="3" eb="4">
      <t>ネン</t>
    </rPh>
    <rPh sb="5" eb="6">
      <t>ガツ</t>
    </rPh>
    <phoneticPr fontId="2"/>
  </si>
  <si>
    <t>令和５年３月</t>
    <rPh sb="0" eb="2">
      <t>レイワ</t>
    </rPh>
    <rPh sb="3" eb="4">
      <t>ネン</t>
    </rPh>
    <rPh sb="5" eb="6">
      <t>ガツ</t>
    </rPh>
    <phoneticPr fontId="2"/>
  </si>
  <si>
    <t>令和５年４月</t>
    <rPh sb="0" eb="2">
      <t>レイワ</t>
    </rPh>
    <rPh sb="3" eb="4">
      <t>ネン</t>
    </rPh>
    <rPh sb="5" eb="6">
      <t>ガツ</t>
    </rPh>
    <phoneticPr fontId="2"/>
  </si>
  <si>
    <t>令和５年５月</t>
    <rPh sb="0" eb="2">
      <t>レイワ</t>
    </rPh>
    <rPh sb="3" eb="4">
      <t>ネン</t>
    </rPh>
    <rPh sb="5" eb="6">
      <t>ガツ</t>
    </rPh>
    <phoneticPr fontId="2"/>
  </si>
  <si>
    <t>令和５年６月</t>
    <rPh sb="0" eb="2">
      <t>レイワ</t>
    </rPh>
    <rPh sb="3" eb="4">
      <t>ネン</t>
    </rPh>
    <rPh sb="5" eb="6">
      <t>ガツ</t>
    </rPh>
    <phoneticPr fontId="2"/>
  </si>
  <si>
    <t>令和５年７月</t>
    <rPh sb="0" eb="2">
      <t>レイワ</t>
    </rPh>
    <rPh sb="3" eb="4">
      <t>ネン</t>
    </rPh>
    <rPh sb="5" eb="6">
      <t>ガツ</t>
    </rPh>
    <phoneticPr fontId="2"/>
  </si>
  <si>
    <t>令和５年８月</t>
    <rPh sb="0" eb="2">
      <t>レイワ</t>
    </rPh>
    <rPh sb="3" eb="4">
      <t>ネン</t>
    </rPh>
    <rPh sb="5" eb="6">
      <t>ガツ</t>
    </rPh>
    <phoneticPr fontId="2"/>
  </si>
  <si>
    <t>令和５年９月</t>
    <rPh sb="0" eb="2">
      <t>レイワ</t>
    </rPh>
    <rPh sb="3" eb="4">
      <t>ネン</t>
    </rPh>
    <rPh sb="5" eb="6">
      <t>ガツ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</si>
  <si>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</si>
  <si>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</si>
  <si>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</si>
  <si>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</si>
  <si>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rPh sb="0" eb="1">
      <t>チュウ</t>
    </rPh>
    <phoneticPr fontId="2"/>
  </si>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</sst>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0;&quot;△ &quot;#,##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2">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32">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shrinkToFit="1"/>
    </xf>
    <xf numFmtId="0" fontId="0" fillId="0" borderId="0" xfId="0" applyFont="1" applyBorder="1" applyAlignment="1">
      <alignment horizontal="center" vertical="center"/>
    </xf>
    <xf numFmtId="0" fontId="0" fillId="0" borderId="0" xfId="0" applyFont="1" applyBorder="1" applyAlignment="1">
      <alignment vertical="center" shrinkToFit="1"/>
    </xf>
    <xf numFmtId="0" fontId="0" fillId="0" borderId="2" xfId="0" applyFont="1" applyBorder="1" applyAlignment="1">
      <alignment horizontal="center" vertical="center"/>
    </xf>
    <xf numFmtId="0" fontId="4" fillId="0" borderId="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10" xfId="1" applyFont="1" applyBorder="1" applyAlignment="1">
      <alignment horizontal="center" vertical="center" wrapText="1"/>
    </xf>
    <xf numFmtId="0" fontId="0" fillId="0" borderId="12" xfId="0" applyFont="1" applyBorder="1" applyAlignment="1">
      <alignment horizontal="center" vertical="center"/>
    </xf>
    <xf numFmtId="0" fontId="4" fillId="0" borderId="13" xfId="0" applyFont="1" applyFill="1" applyBorder="1" applyAlignment="1">
      <alignment horizontal="center" vertical="center"/>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38" fontId="4" fillId="0" borderId="20" xfId="1" applyFont="1" applyBorder="1" applyAlignment="1">
      <alignment horizontal="center" vertical="center"/>
    </xf>
    <xf numFmtId="38" fontId="4" fillId="0" borderId="21" xfId="1" applyFont="1" applyBorder="1" applyAlignment="1">
      <alignment horizontal="center" vertical="center" wrapText="1"/>
    </xf>
    <xf numFmtId="0" fontId="0" fillId="2" borderId="22" xfId="0" applyNumberFormat="1" applyFont="1" applyFill="1" applyBorder="1" applyAlignment="1">
      <alignment horizontal="center" vertical="center"/>
    </xf>
    <xf numFmtId="176" fontId="0" fillId="2" borderId="2" xfId="0" applyNumberFormat="1" applyFont="1" applyFill="1" applyBorder="1" applyAlignment="1">
      <alignment vertical="center" shrinkToFit="1"/>
    </xf>
    <xf numFmtId="38" fontId="0" fillId="2" borderId="23" xfId="1" applyFont="1" applyFill="1" applyBorder="1" applyAlignment="1">
      <alignment horizontal="right" vertical="center"/>
    </xf>
    <xf numFmtId="38" fontId="0" fillId="2" borderId="24" xfId="1" applyFont="1" applyFill="1" applyBorder="1" applyAlignment="1">
      <alignment horizontal="center" vertical="center" shrinkToFit="1"/>
    </xf>
    <xf numFmtId="40" fontId="0" fillId="0" borderId="25" xfId="1" applyNumberFormat="1" applyFont="1" applyBorder="1" applyAlignment="1">
      <alignment horizontal="right" vertical="center"/>
    </xf>
    <xf numFmtId="38" fontId="0" fillId="2" borderId="26" xfId="1" applyFont="1" applyFill="1" applyBorder="1" applyAlignment="1">
      <alignment horizontal="right" vertical="center"/>
    </xf>
    <xf numFmtId="40" fontId="0" fillId="0" borderId="27" xfId="1" applyNumberFormat="1" applyFont="1" applyBorder="1" applyAlignment="1">
      <alignment horizontal="right" vertical="center"/>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177" fontId="0" fillId="0" borderId="32" xfId="1" applyNumberFormat="1" applyFont="1" applyBorder="1" applyAlignment="1">
      <alignment vertical="center"/>
    </xf>
    <xf numFmtId="38" fontId="0" fillId="0" borderId="33" xfId="1" applyNumberFormat="1" applyFont="1" applyBorder="1" applyAlignment="1">
      <alignment horizontal="right" vertical="center"/>
    </xf>
    <xf numFmtId="3" fontId="0" fillId="0" borderId="0" xfId="0" applyNumberFormat="1" applyFont="1" applyAlignment="1">
      <alignment vertical="center"/>
    </xf>
    <xf numFmtId="0" fontId="0" fillId="2" borderId="34" xfId="0" applyNumberFormat="1" applyFont="1" applyFill="1" applyBorder="1" applyAlignment="1">
      <alignment horizontal="center" vertical="center"/>
    </xf>
    <xf numFmtId="176" fontId="0" fillId="2" borderId="34" xfId="0" applyNumberFormat="1" applyFont="1" applyFill="1" applyBorder="1" applyAlignment="1">
      <alignment vertical="center" shrinkToFit="1"/>
    </xf>
    <xf numFmtId="38" fontId="0" fillId="2" borderId="35" xfId="1" applyFont="1" applyFill="1" applyBorder="1" applyAlignment="1">
      <alignment horizontal="right" vertical="center"/>
    </xf>
    <xf numFmtId="38" fontId="0" fillId="2" borderId="36" xfId="1" applyFont="1" applyFill="1" applyBorder="1" applyAlignment="1">
      <alignment horizontal="center" vertical="center" shrinkToFit="1"/>
    </xf>
    <xf numFmtId="40" fontId="0" fillId="0" borderId="31" xfId="1" applyNumberFormat="1" applyFont="1" applyBorder="1" applyAlignment="1">
      <alignment horizontal="right" vertical="center"/>
    </xf>
    <xf numFmtId="38" fontId="0" fillId="2" borderId="37" xfId="1" applyFont="1" applyFill="1" applyBorder="1" applyAlignment="1">
      <alignment horizontal="right" vertical="center"/>
    </xf>
    <xf numFmtId="40" fontId="0" fillId="0" borderId="38" xfId="1" applyNumberFormat="1" applyFont="1" applyBorder="1" applyAlignment="1">
      <alignment horizontal="right" vertical="center"/>
    </xf>
    <xf numFmtId="40" fontId="0" fillId="0" borderId="39" xfId="1" applyNumberFormat="1" applyFont="1" applyBorder="1" applyAlignment="1">
      <alignment vertical="center"/>
    </xf>
    <xf numFmtId="177" fontId="0" fillId="0" borderId="40" xfId="1" applyNumberFormat="1" applyFont="1" applyBorder="1" applyAlignment="1">
      <alignment vertical="center"/>
    </xf>
    <xf numFmtId="38" fontId="0" fillId="0" borderId="41" xfId="1" applyNumberFormat="1" applyFont="1" applyBorder="1" applyAlignment="1">
      <alignment horizontal="right" vertical="center"/>
    </xf>
    <xf numFmtId="0" fontId="0" fillId="2" borderId="42" xfId="0" applyNumberFormat="1" applyFont="1" applyFill="1" applyBorder="1" applyAlignment="1">
      <alignment horizontal="center" vertical="center"/>
    </xf>
    <xf numFmtId="176" fontId="0" fillId="2" borderId="42" xfId="0" applyNumberFormat="1" applyFont="1" applyFill="1" applyBorder="1" applyAlignment="1">
      <alignment vertical="center" shrinkToFit="1"/>
    </xf>
    <xf numFmtId="38" fontId="0" fillId="2" borderId="43" xfId="1" applyFont="1" applyFill="1" applyBorder="1" applyAlignment="1">
      <alignment horizontal="right" vertical="center"/>
    </xf>
    <xf numFmtId="38" fontId="0" fillId="2" borderId="44" xfId="1" applyFont="1" applyFill="1" applyBorder="1" applyAlignment="1">
      <alignment horizontal="center" vertical="center" shrinkToFit="1"/>
    </xf>
    <xf numFmtId="40" fontId="0" fillId="0" borderId="45" xfId="1" applyNumberFormat="1" applyFont="1" applyBorder="1" applyAlignment="1">
      <alignment horizontal="right" vertical="center"/>
    </xf>
    <xf numFmtId="38" fontId="0" fillId="2" borderId="45" xfId="1" applyFont="1" applyFill="1" applyBorder="1" applyAlignment="1">
      <alignment horizontal="right" vertical="center"/>
    </xf>
    <xf numFmtId="38" fontId="0" fillId="2" borderId="46" xfId="1" applyFont="1" applyFill="1" applyBorder="1" applyAlignment="1">
      <alignment horizontal="center" vertical="center"/>
    </xf>
    <xf numFmtId="3" fontId="0" fillId="2" borderId="47" xfId="0" applyNumberFormat="1" applyFont="1" applyFill="1" applyBorder="1" applyAlignment="1">
      <alignment vertical="center"/>
    </xf>
    <xf numFmtId="40" fontId="0" fillId="0" borderId="47" xfId="1" applyNumberFormat="1" applyFont="1" applyBorder="1" applyAlignment="1">
      <alignment vertical="center"/>
    </xf>
    <xf numFmtId="177" fontId="0" fillId="0" borderId="48" xfId="1" applyNumberFormat="1" applyFont="1" applyBorder="1" applyAlignment="1">
      <alignment vertical="center"/>
    </xf>
    <xf numFmtId="38" fontId="0" fillId="0" borderId="49" xfId="1" applyFont="1" applyBorder="1" applyAlignment="1">
      <alignment horizontal="right" vertical="center"/>
    </xf>
    <xf numFmtId="40" fontId="0" fillId="0" borderId="30" xfId="1" applyNumberFormat="1" applyFont="1" applyBorder="1" applyAlignment="1">
      <alignment horizontal="right" vertical="center"/>
    </xf>
    <xf numFmtId="38" fontId="0" fillId="2" borderId="30" xfId="1" applyFont="1" applyFill="1" applyBorder="1" applyAlignment="1">
      <alignment horizontal="right" vertical="center"/>
    </xf>
    <xf numFmtId="38" fontId="0" fillId="0" borderId="41" xfId="1" applyFont="1" applyBorder="1" applyAlignment="1">
      <alignment horizontal="right" vertical="center"/>
    </xf>
    <xf numFmtId="40" fontId="0" fillId="0" borderId="37" xfId="1" applyNumberFormat="1" applyFont="1" applyBorder="1" applyAlignment="1">
      <alignment horizontal="righ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0" borderId="33" xfId="1" applyFont="1" applyBorder="1" applyAlignment="1">
      <alignment horizontal="right" vertical="center"/>
    </xf>
    <xf numFmtId="38" fontId="0" fillId="2" borderId="50" xfId="1" applyFont="1" applyFill="1" applyBorder="1" applyAlignment="1">
      <alignment horizontal="center" vertical="center"/>
    </xf>
    <xf numFmtId="3" fontId="0" fillId="2" borderId="45" xfId="0" applyNumberFormat="1" applyFont="1" applyFill="1" applyBorder="1" applyAlignment="1">
      <alignment vertical="center"/>
    </xf>
    <xf numFmtId="40" fontId="0" fillId="0" borderId="45" xfId="1" applyNumberFormat="1" applyFont="1" applyBorder="1" applyAlignment="1">
      <alignment vertical="center"/>
    </xf>
    <xf numFmtId="40" fontId="0" fillId="0" borderId="51" xfId="1" applyNumberFormat="1" applyFont="1" applyBorder="1" applyAlignment="1">
      <alignment vertical="center"/>
    </xf>
    <xf numFmtId="0" fontId="0" fillId="2" borderId="52" xfId="0" applyNumberFormat="1" applyFont="1" applyFill="1" applyBorder="1" applyAlignment="1">
      <alignment horizontal="center" vertical="center"/>
    </xf>
    <xf numFmtId="176" fontId="0" fillId="2" borderId="52" xfId="0" applyNumberFormat="1" applyFont="1" applyFill="1" applyBorder="1" applyAlignment="1">
      <alignment vertical="center" shrinkToFit="1"/>
    </xf>
    <xf numFmtId="38" fontId="0" fillId="2" borderId="53" xfId="1" applyFont="1" applyFill="1" applyBorder="1" applyAlignment="1">
      <alignment horizontal="right" vertical="center"/>
    </xf>
    <xf numFmtId="38" fontId="0" fillId="2" borderId="54" xfId="1" applyFont="1" applyFill="1" applyBorder="1" applyAlignment="1">
      <alignment horizontal="center" vertical="center" shrinkToFit="1"/>
    </xf>
    <xf numFmtId="40" fontId="0" fillId="0" borderId="55" xfId="1" applyNumberFormat="1" applyFont="1" applyBorder="1" applyAlignment="1">
      <alignment horizontal="right" vertical="center"/>
    </xf>
    <xf numFmtId="38" fontId="0" fillId="2" borderId="55" xfId="1" applyFont="1" applyFill="1" applyBorder="1" applyAlignment="1">
      <alignment horizontal="right" vertical="center"/>
    </xf>
    <xf numFmtId="38" fontId="0" fillId="2" borderId="56" xfId="1" applyFont="1" applyFill="1" applyBorder="1" applyAlignment="1">
      <alignment horizontal="center" vertical="center"/>
    </xf>
    <xf numFmtId="3" fontId="0" fillId="2" borderId="57" xfId="0" applyNumberFormat="1" applyFont="1" applyFill="1" applyBorder="1" applyAlignment="1">
      <alignment vertical="center"/>
    </xf>
    <xf numFmtId="40" fontId="0" fillId="0" borderId="57" xfId="1" applyNumberFormat="1" applyFont="1" applyBorder="1" applyAlignment="1">
      <alignment vertical="center"/>
    </xf>
    <xf numFmtId="40" fontId="0" fillId="0" borderId="58" xfId="1" applyNumberFormat="1" applyFont="1" applyBorder="1" applyAlignment="1">
      <alignment vertical="center"/>
    </xf>
    <xf numFmtId="177" fontId="0" fillId="0" borderId="59" xfId="1" applyNumberFormat="1" applyFont="1" applyBorder="1" applyAlignment="1">
      <alignment vertical="center"/>
    </xf>
    <xf numFmtId="38" fontId="0" fillId="0" borderId="60" xfId="1" applyFont="1" applyBorder="1" applyAlignment="1">
      <alignment horizontal="right" vertical="center"/>
    </xf>
    <xf numFmtId="0" fontId="0" fillId="0" borderId="61" xfId="0" applyFont="1" applyBorder="1" applyAlignment="1">
      <alignment horizontal="center" vertical="center"/>
    </xf>
    <xf numFmtId="0" fontId="0" fillId="0" borderId="62" xfId="0" applyFont="1" applyBorder="1" applyAlignment="1">
      <alignment horizontal="center" vertical="center"/>
    </xf>
    <xf numFmtId="38" fontId="0" fillId="2" borderId="63" xfId="1" applyFont="1" applyFill="1" applyBorder="1" applyAlignment="1">
      <alignment vertical="center"/>
    </xf>
    <xf numFmtId="38" fontId="0" fillId="2" borderId="64" xfId="1" applyFont="1" applyFill="1" applyBorder="1" applyAlignment="1">
      <alignment vertical="center" shrinkToFit="1"/>
    </xf>
    <xf numFmtId="38" fontId="0" fillId="0" borderId="65" xfId="1" applyFont="1" applyBorder="1" applyAlignment="1">
      <alignment horizontal="right" vertical="center"/>
    </xf>
    <xf numFmtId="38" fontId="0" fillId="0" borderId="66" xfId="1" applyFont="1" applyBorder="1" applyAlignment="1">
      <alignment horizontal="right" vertical="center"/>
    </xf>
    <xf numFmtId="38" fontId="0" fillId="0" borderId="67" xfId="1" applyNumberFormat="1" applyFont="1" applyBorder="1" applyAlignment="1">
      <alignment horizontal="right" vertical="center"/>
    </xf>
    <xf numFmtId="38" fontId="0" fillId="0" borderId="68" xfId="1" applyFont="1" applyBorder="1" applyAlignment="1">
      <alignment horizontal="center" vertical="center"/>
    </xf>
    <xf numFmtId="38" fontId="0" fillId="2" borderId="64" xfId="1" applyFont="1" applyFill="1" applyBorder="1" applyAlignment="1">
      <alignment vertical="center"/>
    </xf>
    <xf numFmtId="38" fontId="0" fillId="0" borderId="65" xfId="1" applyFont="1" applyBorder="1" applyAlignment="1">
      <alignment vertical="center"/>
    </xf>
    <xf numFmtId="38" fontId="0" fillId="0" borderId="69" xfId="1" applyNumberFormat="1" applyFont="1" applyBorder="1" applyAlignment="1">
      <alignment vertical="center"/>
    </xf>
    <xf numFmtId="38" fontId="0" fillId="0" borderId="70" xfId="1" applyFont="1" applyBorder="1" applyAlignment="1">
      <alignment horizontal="right" vertical="center"/>
    </xf>
    <xf numFmtId="38" fontId="0" fillId="0" borderId="71"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38" fontId="6" fillId="0" borderId="1" xfId="1" applyFont="1" applyBorder="1" applyAlignment="1">
      <alignment horizontal="center" vertical="center"/>
    </xf>
    <xf numFmtId="0" fontId="7" fillId="0" borderId="0" xfId="0" applyFont="1" applyAlignment="1">
      <alignment vertical="center"/>
    </xf>
    <xf numFmtId="0" fontId="7" fillId="0" borderId="0" xfId="0" applyFont="1" applyAlignment="1">
      <alignment vertical="center" shrinkToFit="1"/>
    </xf>
    <xf numFmtId="40" fontId="6" fillId="0" borderId="1" xfId="1" applyNumberFormat="1" applyFont="1" applyBorder="1" applyAlignment="1">
      <alignment horizontal="center" vertical="center"/>
    </xf>
    <xf numFmtId="0" fontId="0" fillId="0" borderId="0" xfId="0" applyFont="1" applyBorder="1" applyAlignment="1">
      <alignment vertical="center"/>
    </xf>
    <xf numFmtId="0" fontId="9" fillId="0" borderId="0" xfId="0" applyFont="1" applyAlignment="1">
      <alignment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tabSelected="1" view="pageBreakPreview" zoomScaleNormal="100" zoomScaleSheetLayoutView="100" workbookViewId="0">
      <selection activeCell="M33" sqref="M33:M34"/>
    </sheetView>
  </sheetViews>
  <sheetFormatPr defaultRowHeight="13.5" x14ac:dyDescent="0.15"/>
  <cols>
    <col min="1" max="1" width="4.375" style="1" bestFit="1" customWidth="1"/>
    <col min="2" max="2" width="12.5" style="1" customWidth="1"/>
    <col min="3" max="3" width="8" style="1" bestFit="1" customWidth="1"/>
    <col min="4" max="4" width="3.75" style="115"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x14ac:dyDescent="0.15">
      <c r="C1" s="2"/>
      <c r="D1" s="3"/>
      <c r="E1" s="2"/>
      <c r="F1" s="2"/>
      <c r="G1" s="4"/>
      <c r="H1" s="5"/>
      <c r="I1" s="6"/>
      <c r="J1" s="6"/>
      <c r="K1" s="7"/>
      <c r="L1" s="6"/>
      <c r="M1" s="6" t="s">
        <v>0</v>
      </c>
    </row>
    <row r="2" spans="1:16" ht="17.25" x14ac:dyDescent="0.15">
      <c r="A2" s="8" t="s">
        <v>1</v>
      </c>
      <c r="B2" s="9"/>
      <c r="C2" s="10"/>
      <c r="D2" s="11"/>
      <c r="E2" s="12"/>
      <c r="F2" s="12"/>
      <c r="G2" s="12"/>
      <c r="H2" s="12"/>
      <c r="I2" s="12"/>
      <c r="J2" s="12"/>
      <c r="K2" s="12"/>
      <c r="L2" s="10"/>
      <c r="M2" s="10"/>
    </row>
    <row r="3" spans="1:16" ht="14.25" customHeight="1" x14ac:dyDescent="0.15">
      <c r="C3" s="2"/>
      <c r="D3" s="3"/>
      <c r="E3" s="13"/>
      <c r="F3" s="13"/>
      <c r="G3" s="13"/>
      <c r="H3" s="13"/>
      <c r="I3" s="6"/>
      <c r="J3" s="6"/>
      <c r="K3" s="6"/>
    </row>
    <row r="4" spans="1:16" ht="30" customHeight="1" x14ac:dyDescent="0.15">
      <c r="B4" s="14" t="s">
        <v>2</v>
      </c>
      <c r="C4" s="15" t="s">
        <v>3</v>
      </c>
      <c r="D4" s="15"/>
      <c r="E4" s="15"/>
      <c r="F4" s="15"/>
      <c r="G4" s="15"/>
      <c r="H4" s="5"/>
      <c r="I4" s="6"/>
      <c r="J4" s="6"/>
      <c r="K4" s="7"/>
      <c r="L4" s="6"/>
      <c r="M4" s="6"/>
    </row>
    <row r="5" spans="1:16" ht="15" customHeight="1" x14ac:dyDescent="0.15">
      <c r="B5" s="16"/>
      <c r="C5" s="17"/>
      <c r="D5" s="17"/>
      <c r="E5" s="17"/>
      <c r="F5" s="17"/>
      <c r="G5" s="17"/>
      <c r="H5" s="5"/>
      <c r="I5" s="6"/>
      <c r="J5" s="6"/>
      <c r="K5" s="7"/>
      <c r="L5" s="6"/>
      <c r="M5" s="6"/>
    </row>
    <row r="6" spans="1:16" ht="15" customHeight="1" thickBot="1" x14ac:dyDescent="0.2">
      <c r="C6" s="2"/>
      <c r="D6" s="3"/>
      <c r="E6" s="2"/>
      <c r="F6" s="2"/>
      <c r="G6" s="4"/>
      <c r="H6" s="5"/>
      <c r="I6" s="6"/>
      <c r="J6" s="6"/>
      <c r="K6" s="7"/>
      <c r="L6" s="6"/>
      <c r="M6" s="2" t="s">
        <v>4</v>
      </c>
    </row>
    <row r="7" spans="1:16" ht="30" customHeight="1" x14ac:dyDescent="0.15">
      <c r="A7" s="18" t="s">
        <v>5</v>
      </c>
      <c r="B7" s="19" t="s">
        <v>6</v>
      </c>
      <c r="C7" s="20" t="s">
        <v>7</v>
      </c>
      <c r="D7" s="21"/>
      <c r="E7" s="22"/>
      <c r="F7" s="23"/>
      <c r="G7" s="24"/>
      <c r="H7" s="25" t="s">
        <v>8</v>
      </c>
      <c r="I7" s="26"/>
      <c r="J7" s="26"/>
      <c r="K7" s="27"/>
      <c r="L7" s="28" t="s">
        <v>9</v>
      </c>
      <c r="M7" s="29" t="s">
        <v>10</v>
      </c>
    </row>
    <row r="8" spans="1:16" ht="60" customHeight="1" thickBot="1" x14ac:dyDescent="0.2">
      <c r="A8" s="30"/>
      <c r="B8" s="31"/>
      <c r="C8" s="32" t="s">
        <v>11</v>
      </c>
      <c r="D8" s="33" t="s">
        <v>12</v>
      </c>
      <c r="E8" s="34" t="s">
        <v>13</v>
      </c>
      <c r="F8" s="35" t="s">
        <v>14</v>
      </c>
      <c r="G8" s="36" t="s">
        <v>15</v>
      </c>
      <c r="H8" s="37" t="s">
        <v>16</v>
      </c>
      <c r="I8" s="38" t="s">
        <v>17</v>
      </c>
      <c r="J8" s="38" t="s">
        <v>18</v>
      </c>
      <c r="K8" s="35" t="s">
        <v>19</v>
      </c>
      <c r="L8" s="39"/>
      <c r="M8" s="40"/>
    </row>
    <row r="9" spans="1:16" ht="26.25" customHeight="1" x14ac:dyDescent="0.15">
      <c r="A9" s="41">
        <v>1</v>
      </c>
      <c r="B9" s="42" t="s">
        <v>20</v>
      </c>
      <c r="C9" s="43">
        <v>101</v>
      </c>
      <c r="D9" s="44" t="s">
        <v>21</v>
      </c>
      <c r="E9" s="45"/>
      <c r="F9" s="46">
        <v>100</v>
      </c>
      <c r="G9" s="47">
        <f>ROUNDDOWN(C9*E9*(185-F9)/100,2)</f>
        <v>0</v>
      </c>
      <c r="H9" s="48" t="s">
        <v>22</v>
      </c>
      <c r="I9" s="49">
        <v>13663</v>
      </c>
      <c r="J9" s="50"/>
      <c r="K9" s="51">
        <f>I9*J9</f>
        <v>0</v>
      </c>
      <c r="L9" s="52"/>
      <c r="M9" s="53">
        <f>ROUNDDOWN(SUM(G9,K9:K10,L9:L10),0)</f>
        <v>0</v>
      </c>
      <c r="O9" s="54"/>
      <c r="P9" s="54"/>
    </row>
    <row r="10" spans="1:16" ht="26.25" customHeight="1" x14ac:dyDescent="0.15">
      <c r="A10" s="55"/>
      <c r="B10" s="56"/>
      <c r="C10" s="57"/>
      <c r="D10" s="58"/>
      <c r="E10" s="59"/>
      <c r="F10" s="60"/>
      <c r="G10" s="61"/>
      <c r="H10" s="48" t="s">
        <v>23</v>
      </c>
      <c r="I10" s="49">
        <v>5991</v>
      </c>
      <c r="J10" s="50"/>
      <c r="K10" s="62">
        <f t="shared" ref="K10:K36" si="0">I10*J10</f>
        <v>0</v>
      </c>
      <c r="L10" s="63"/>
      <c r="M10" s="64"/>
    </row>
    <row r="11" spans="1:16" ht="26.25" customHeight="1" x14ac:dyDescent="0.15">
      <c r="A11" s="65">
        <v>2</v>
      </c>
      <c r="B11" s="66" t="s">
        <v>24</v>
      </c>
      <c r="C11" s="67">
        <v>101</v>
      </c>
      <c r="D11" s="68" t="s">
        <v>21</v>
      </c>
      <c r="E11" s="69"/>
      <c r="F11" s="70">
        <v>100</v>
      </c>
      <c r="G11" s="47">
        <f>ROUNDDOWN(C11*E11*(185-F11)/100,2)</f>
        <v>0</v>
      </c>
      <c r="H11" s="71" t="s">
        <v>22</v>
      </c>
      <c r="I11" s="72">
        <v>9974</v>
      </c>
      <c r="J11" s="73"/>
      <c r="K11" s="51">
        <f t="shared" si="0"/>
        <v>0</v>
      </c>
      <c r="L11" s="74"/>
      <c r="M11" s="75">
        <f>ROUNDDOWN(SUM(G11,K11:K12,L11:L12),0)</f>
        <v>0</v>
      </c>
    </row>
    <row r="12" spans="1:16" ht="26.25" customHeight="1" x14ac:dyDescent="0.15">
      <c r="A12" s="55"/>
      <c r="B12" s="56"/>
      <c r="C12" s="57"/>
      <c r="D12" s="58"/>
      <c r="E12" s="76"/>
      <c r="F12" s="77"/>
      <c r="G12" s="61"/>
      <c r="H12" s="71" t="s">
        <v>23</v>
      </c>
      <c r="I12" s="72">
        <v>4133</v>
      </c>
      <c r="J12" s="73"/>
      <c r="K12" s="62">
        <f t="shared" si="0"/>
        <v>0</v>
      </c>
      <c r="L12" s="63"/>
      <c r="M12" s="78"/>
    </row>
    <row r="13" spans="1:16" ht="26.25" customHeight="1" x14ac:dyDescent="0.15">
      <c r="A13" s="65">
        <v>3</v>
      </c>
      <c r="B13" s="66" t="s">
        <v>25</v>
      </c>
      <c r="C13" s="67">
        <v>101</v>
      </c>
      <c r="D13" s="68" t="s">
        <v>21</v>
      </c>
      <c r="E13" s="69"/>
      <c r="F13" s="70">
        <v>100</v>
      </c>
      <c r="G13" s="47">
        <f t="shared" ref="G13" si="1">ROUNDDOWN(C13*E13*(185-F13)/100,2)</f>
        <v>0</v>
      </c>
      <c r="H13" s="71" t="s">
        <v>22</v>
      </c>
      <c r="I13" s="72">
        <v>14369</v>
      </c>
      <c r="J13" s="73"/>
      <c r="K13" s="51">
        <f t="shared" si="0"/>
        <v>0</v>
      </c>
      <c r="L13" s="74"/>
      <c r="M13" s="75">
        <f>ROUNDDOWN(SUM(G13,K13:K14,L13:L14),0)</f>
        <v>0</v>
      </c>
    </row>
    <row r="14" spans="1:16" ht="26.25" customHeight="1" x14ac:dyDescent="0.15">
      <c r="A14" s="55"/>
      <c r="B14" s="56"/>
      <c r="C14" s="57"/>
      <c r="D14" s="58"/>
      <c r="E14" s="76"/>
      <c r="F14" s="77"/>
      <c r="G14" s="61"/>
      <c r="H14" s="71" t="s">
        <v>23</v>
      </c>
      <c r="I14" s="72">
        <v>5153</v>
      </c>
      <c r="J14" s="73"/>
      <c r="K14" s="62">
        <f t="shared" si="0"/>
        <v>0</v>
      </c>
      <c r="L14" s="63"/>
      <c r="M14" s="78"/>
    </row>
    <row r="15" spans="1:16" ht="26.25" customHeight="1" x14ac:dyDescent="0.15">
      <c r="A15" s="65">
        <v>4</v>
      </c>
      <c r="B15" s="66" t="s">
        <v>26</v>
      </c>
      <c r="C15" s="67">
        <v>101</v>
      </c>
      <c r="D15" s="68" t="s">
        <v>21</v>
      </c>
      <c r="E15" s="69"/>
      <c r="F15" s="70">
        <v>100</v>
      </c>
      <c r="G15" s="47">
        <f t="shared" ref="G15" si="2">ROUNDDOWN(C15*E15*(185-F15)/100,2)</f>
        <v>0</v>
      </c>
      <c r="H15" s="71" t="s">
        <v>22</v>
      </c>
      <c r="I15" s="72">
        <v>15436</v>
      </c>
      <c r="J15" s="73"/>
      <c r="K15" s="51">
        <f t="shared" si="0"/>
        <v>0</v>
      </c>
      <c r="L15" s="74"/>
      <c r="M15" s="75">
        <f>ROUNDDOWN(SUM(G15,K15:K16,L15:L16),0)</f>
        <v>0</v>
      </c>
    </row>
    <row r="16" spans="1:16" ht="26.25" customHeight="1" x14ac:dyDescent="0.15">
      <c r="A16" s="55"/>
      <c r="B16" s="56"/>
      <c r="C16" s="57"/>
      <c r="D16" s="58"/>
      <c r="E16" s="76"/>
      <c r="F16" s="77"/>
      <c r="G16" s="61"/>
      <c r="H16" s="71" t="s">
        <v>23</v>
      </c>
      <c r="I16" s="72">
        <v>5753</v>
      </c>
      <c r="J16" s="73"/>
      <c r="K16" s="62">
        <f t="shared" si="0"/>
        <v>0</v>
      </c>
      <c r="L16" s="63"/>
      <c r="M16" s="78"/>
    </row>
    <row r="17" spans="1:13" ht="26.25" customHeight="1" x14ac:dyDescent="0.15">
      <c r="A17" s="65">
        <v>5</v>
      </c>
      <c r="B17" s="66" t="s">
        <v>27</v>
      </c>
      <c r="C17" s="67">
        <v>101</v>
      </c>
      <c r="D17" s="68" t="s">
        <v>21</v>
      </c>
      <c r="E17" s="69"/>
      <c r="F17" s="70">
        <v>100</v>
      </c>
      <c r="G17" s="47">
        <f t="shared" ref="G17" si="3">ROUNDDOWN(C17*E17*(185-F17)/100,2)</f>
        <v>0</v>
      </c>
      <c r="H17" s="71" t="s">
        <v>22</v>
      </c>
      <c r="I17" s="72">
        <v>17510</v>
      </c>
      <c r="J17" s="73"/>
      <c r="K17" s="62">
        <f t="shared" si="0"/>
        <v>0</v>
      </c>
      <c r="L17" s="74"/>
      <c r="M17" s="75">
        <f>ROUNDDOWN(SUM(G17,K17:K18,L17:L18),0)</f>
        <v>0</v>
      </c>
    </row>
    <row r="18" spans="1:13" ht="26.25" customHeight="1" x14ac:dyDescent="0.15">
      <c r="A18" s="55"/>
      <c r="B18" s="56"/>
      <c r="C18" s="57"/>
      <c r="D18" s="58"/>
      <c r="E18" s="76"/>
      <c r="F18" s="77"/>
      <c r="G18" s="61"/>
      <c r="H18" s="71" t="s">
        <v>23</v>
      </c>
      <c r="I18" s="72">
        <v>6540</v>
      </c>
      <c r="J18" s="73"/>
      <c r="K18" s="62">
        <f t="shared" si="0"/>
        <v>0</v>
      </c>
      <c r="L18" s="63"/>
      <c r="M18" s="78"/>
    </row>
    <row r="19" spans="1:13" ht="26.25" customHeight="1" x14ac:dyDescent="0.15">
      <c r="A19" s="65">
        <v>6</v>
      </c>
      <c r="B19" s="66" t="s">
        <v>28</v>
      </c>
      <c r="C19" s="67">
        <v>101</v>
      </c>
      <c r="D19" s="68" t="s">
        <v>21</v>
      </c>
      <c r="E19" s="69"/>
      <c r="F19" s="70">
        <v>100</v>
      </c>
      <c r="G19" s="47">
        <f t="shared" ref="G19" si="4">ROUNDDOWN(C19*E19*(185-F19)/100,2)</f>
        <v>0</v>
      </c>
      <c r="H19" s="71" t="s">
        <v>22</v>
      </c>
      <c r="I19" s="72">
        <v>18784</v>
      </c>
      <c r="J19" s="73"/>
      <c r="K19" s="62">
        <f t="shared" si="0"/>
        <v>0</v>
      </c>
      <c r="L19" s="74"/>
      <c r="M19" s="75">
        <f>ROUNDDOWN(SUM(G19,K19:K20,L19:L20),0)</f>
        <v>0</v>
      </c>
    </row>
    <row r="20" spans="1:13" ht="26.25" customHeight="1" x14ac:dyDescent="0.15">
      <c r="A20" s="55"/>
      <c r="B20" s="56"/>
      <c r="C20" s="57"/>
      <c r="D20" s="58"/>
      <c r="E20" s="76"/>
      <c r="F20" s="77"/>
      <c r="G20" s="61"/>
      <c r="H20" s="71" t="s">
        <v>23</v>
      </c>
      <c r="I20" s="72">
        <v>8306</v>
      </c>
      <c r="J20" s="73"/>
      <c r="K20" s="62">
        <f t="shared" si="0"/>
        <v>0</v>
      </c>
      <c r="L20" s="63"/>
      <c r="M20" s="78"/>
    </row>
    <row r="21" spans="1:13" ht="26.25" customHeight="1" x14ac:dyDescent="0.15">
      <c r="A21" s="41">
        <v>7</v>
      </c>
      <c r="B21" s="66" t="s">
        <v>29</v>
      </c>
      <c r="C21" s="67">
        <v>101</v>
      </c>
      <c r="D21" s="68" t="s">
        <v>21</v>
      </c>
      <c r="E21" s="79"/>
      <c r="F21" s="70">
        <v>100</v>
      </c>
      <c r="G21" s="47">
        <f t="shared" ref="G21" si="5">ROUNDDOWN(C21*E21*(185-F21)/100,2)</f>
        <v>0</v>
      </c>
      <c r="H21" s="80" t="s">
        <v>22</v>
      </c>
      <c r="I21" s="81">
        <v>17412</v>
      </c>
      <c r="J21" s="50"/>
      <c r="K21" s="51">
        <f t="shared" si="0"/>
        <v>0</v>
      </c>
      <c r="L21" s="74"/>
      <c r="M21" s="82">
        <f>ROUNDDOWN(SUM(G21,K21:K22,L21:L22),0)</f>
        <v>0</v>
      </c>
    </row>
    <row r="22" spans="1:13" ht="26.25" customHeight="1" x14ac:dyDescent="0.15">
      <c r="A22" s="41"/>
      <c r="B22" s="56"/>
      <c r="C22" s="57"/>
      <c r="D22" s="58"/>
      <c r="E22" s="79"/>
      <c r="F22" s="77"/>
      <c r="G22" s="61"/>
      <c r="H22" s="83" t="s">
        <v>23</v>
      </c>
      <c r="I22" s="84">
        <v>7591</v>
      </c>
      <c r="J22" s="85"/>
      <c r="K22" s="86">
        <f t="shared" si="0"/>
        <v>0</v>
      </c>
      <c r="L22" s="63"/>
      <c r="M22" s="82"/>
    </row>
    <row r="23" spans="1:13" ht="26.25" customHeight="1" x14ac:dyDescent="0.15">
      <c r="A23" s="65">
        <v>8</v>
      </c>
      <c r="B23" s="66" t="s">
        <v>30</v>
      </c>
      <c r="C23" s="67">
        <v>101</v>
      </c>
      <c r="D23" s="68" t="s">
        <v>21</v>
      </c>
      <c r="E23" s="69"/>
      <c r="F23" s="70">
        <v>100</v>
      </c>
      <c r="G23" s="47">
        <f t="shared" ref="G23" si="6">ROUNDDOWN(C23*E23*(185-F23)/100,2)</f>
        <v>0</v>
      </c>
      <c r="H23" s="71" t="s">
        <v>22</v>
      </c>
      <c r="I23" s="72">
        <v>18700</v>
      </c>
      <c r="J23" s="73"/>
      <c r="K23" s="62">
        <f t="shared" si="0"/>
        <v>0</v>
      </c>
      <c r="L23" s="74"/>
      <c r="M23" s="75">
        <f>ROUNDDOWN(SUM(G23,K23:K24,L23:L24),0)</f>
        <v>0</v>
      </c>
    </row>
    <row r="24" spans="1:13" ht="26.25" customHeight="1" x14ac:dyDescent="0.15">
      <c r="A24" s="55"/>
      <c r="B24" s="56"/>
      <c r="C24" s="57"/>
      <c r="D24" s="58"/>
      <c r="E24" s="76"/>
      <c r="F24" s="77"/>
      <c r="G24" s="61"/>
      <c r="H24" s="71" t="s">
        <v>23</v>
      </c>
      <c r="I24" s="72">
        <v>4917</v>
      </c>
      <c r="J24" s="73"/>
      <c r="K24" s="62">
        <f t="shared" si="0"/>
        <v>0</v>
      </c>
      <c r="L24" s="63"/>
      <c r="M24" s="78"/>
    </row>
    <row r="25" spans="1:13" ht="26.25" customHeight="1" x14ac:dyDescent="0.15">
      <c r="A25" s="41">
        <v>9</v>
      </c>
      <c r="B25" s="66" t="s">
        <v>31</v>
      </c>
      <c r="C25" s="67">
        <v>101</v>
      </c>
      <c r="D25" s="68" t="s">
        <v>21</v>
      </c>
      <c r="E25" s="79"/>
      <c r="F25" s="70">
        <v>100</v>
      </c>
      <c r="G25" s="47">
        <f t="shared" ref="G25" si="7">ROUNDDOWN(C25*E25*(185-F25)/100,2)</f>
        <v>0</v>
      </c>
      <c r="H25" s="80" t="s">
        <v>22</v>
      </c>
      <c r="I25" s="81">
        <v>14856</v>
      </c>
      <c r="J25" s="50"/>
      <c r="K25" s="51">
        <f t="shared" si="0"/>
        <v>0</v>
      </c>
      <c r="L25" s="74"/>
      <c r="M25" s="82">
        <f>ROUNDDOWN(SUM(G25,K25:K26,L25:L26),0)</f>
        <v>0</v>
      </c>
    </row>
    <row r="26" spans="1:13" ht="26.25" customHeight="1" x14ac:dyDescent="0.15">
      <c r="A26" s="41"/>
      <c r="B26" s="56"/>
      <c r="C26" s="57"/>
      <c r="D26" s="58"/>
      <c r="E26" s="79"/>
      <c r="F26" s="77"/>
      <c r="G26" s="61"/>
      <c r="H26" s="83" t="s">
        <v>23</v>
      </c>
      <c r="I26" s="84">
        <v>5554</v>
      </c>
      <c r="J26" s="85"/>
      <c r="K26" s="86">
        <f t="shared" si="0"/>
        <v>0</v>
      </c>
      <c r="L26" s="63"/>
      <c r="M26" s="82"/>
    </row>
    <row r="27" spans="1:13" ht="26.25" customHeight="1" x14ac:dyDescent="0.15">
      <c r="A27" s="65">
        <v>10</v>
      </c>
      <c r="B27" s="66" t="s">
        <v>32</v>
      </c>
      <c r="C27" s="67">
        <v>101</v>
      </c>
      <c r="D27" s="68" t="s">
        <v>21</v>
      </c>
      <c r="E27" s="69"/>
      <c r="F27" s="70">
        <v>100</v>
      </c>
      <c r="G27" s="47">
        <f t="shared" ref="G27" si="8">ROUNDDOWN(C27*E27*(185-F27)/100,2)</f>
        <v>0</v>
      </c>
      <c r="H27" s="71" t="s">
        <v>22</v>
      </c>
      <c r="I27" s="72">
        <v>10117</v>
      </c>
      <c r="J27" s="73"/>
      <c r="K27" s="62">
        <f t="shared" si="0"/>
        <v>0</v>
      </c>
      <c r="L27" s="74"/>
      <c r="M27" s="75">
        <f>ROUNDDOWN(SUM(G27,K27:K28,L27:L28),0)</f>
        <v>0</v>
      </c>
    </row>
    <row r="28" spans="1:13" ht="26.25" customHeight="1" x14ac:dyDescent="0.15">
      <c r="A28" s="55"/>
      <c r="B28" s="56"/>
      <c r="C28" s="57"/>
      <c r="D28" s="58"/>
      <c r="E28" s="76"/>
      <c r="F28" s="77"/>
      <c r="G28" s="61"/>
      <c r="H28" s="71" t="s">
        <v>23</v>
      </c>
      <c r="I28" s="72">
        <v>5164</v>
      </c>
      <c r="J28" s="73"/>
      <c r="K28" s="62">
        <f t="shared" si="0"/>
        <v>0</v>
      </c>
      <c r="L28" s="63"/>
      <c r="M28" s="78"/>
    </row>
    <row r="29" spans="1:13" ht="26.25" customHeight="1" x14ac:dyDescent="0.15">
      <c r="A29" s="65">
        <v>11</v>
      </c>
      <c r="B29" s="66" t="s">
        <v>33</v>
      </c>
      <c r="C29" s="67">
        <v>101</v>
      </c>
      <c r="D29" s="68" t="s">
        <v>21</v>
      </c>
      <c r="E29" s="69"/>
      <c r="F29" s="70">
        <v>100</v>
      </c>
      <c r="G29" s="47">
        <f t="shared" ref="G29" si="9">ROUNDDOWN(C29*E29*(185-F29)/100,2)</f>
        <v>0</v>
      </c>
      <c r="H29" s="71" t="s">
        <v>22</v>
      </c>
      <c r="I29" s="72">
        <v>12444</v>
      </c>
      <c r="J29" s="73"/>
      <c r="K29" s="62">
        <f t="shared" si="0"/>
        <v>0</v>
      </c>
      <c r="L29" s="74"/>
      <c r="M29" s="75">
        <f>ROUNDDOWN(SUM(G29,K29:K30,L29:L30),0)</f>
        <v>0</v>
      </c>
    </row>
    <row r="30" spans="1:13" ht="26.25" customHeight="1" x14ac:dyDescent="0.15">
      <c r="A30" s="55"/>
      <c r="B30" s="56"/>
      <c r="C30" s="57"/>
      <c r="D30" s="58"/>
      <c r="E30" s="76"/>
      <c r="F30" s="77"/>
      <c r="G30" s="61"/>
      <c r="H30" s="71" t="s">
        <v>23</v>
      </c>
      <c r="I30" s="72">
        <v>3298</v>
      </c>
      <c r="J30" s="73"/>
      <c r="K30" s="62">
        <f t="shared" si="0"/>
        <v>0</v>
      </c>
      <c r="L30" s="63"/>
      <c r="M30" s="78"/>
    </row>
    <row r="31" spans="1:13" ht="26.25" customHeight="1" x14ac:dyDescent="0.15">
      <c r="A31" s="65">
        <v>12</v>
      </c>
      <c r="B31" s="66" t="s">
        <v>34</v>
      </c>
      <c r="C31" s="67">
        <v>101</v>
      </c>
      <c r="D31" s="68" t="s">
        <v>21</v>
      </c>
      <c r="E31" s="69"/>
      <c r="F31" s="70">
        <v>100</v>
      </c>
      <c r="G31" s="47">
        <f>ROUNDDOWN(C31*E31*(185-F31)/100,2)</f>
        <v>0</v>
      </c>
      <c r="H31" s="71" t="s">
        <v>22</v>
      </c>
      <c r="I31" s="72">
        <v>12885</v>
      </c>
      <c r="J31" s="73"/>
      <c r="K31" s="62">
        <f t="shared" si="0"/>
        <v>0</v>
      </c>
      <c r="L31" s="74"/>
      <c r="M31" s="75">
        <f t="shared" ref="M31" si="10">ROUNDDOWN(SUM(G31,K31:K32,L31:L32),0)</f>
        <v>0</v>
      </c>
    </row>
    <row r="32" spans="1:13" ht="26.25" customHeight="1" x14ac:dyDescent="0.15">
      <c r="A32" s="55"/>
      <c r="B32" s="56"/>
      <c r="C32" s="57"/>
      <c r="D32" s="58"/>
      <c r="E32" s="76"/>
      <c r="F32" s="77"/>
      <c r="G32" s="61"/>
      <c r="H32" s="71" t="s">
        <v>23</v>
      </c>
      <c r="I32" s="72">
        <v>5663</v>
      </c>
      <c r="J32" s="73"/>
      <c r="K32" s="62">
        <f t="shared" si="0"/>
        <v>0</v>
      </c>
      <c r="L32" s="63"/>
      <c r="M32" s="78"/>
    </row>
    <row r="33" spans="1:13" ht="26.25" customHeight="1" x14ac:dyDescent="0.15">
      <c r="A33" s="41">
        <v>13</v>
      </c>
      <c r="B33" s="66" t="s">
        <v>35</v>
      </c>
      <c r="C33" s="67">
        <v>101</v>
      </c>
      <c r="D33" s="68" t="s">
        <v>21</v>
      </c>
      <c r="E33" s="69"/>
      <c r="F33" s="70">
        <v>100</v>
      </c>
      <c r="G33" s="47">
        <f>ROUNDDOWN(C33*E33*(185-F33)/100,2)</f>
        <v>0</v>
      </c>
      <c r="H33" s="71" t="s">
        <v>22</v>
      </c>
      <c r="I33" s="81">
        <v>13663</v>
      </c>
      <c r="J33" s="50"/>
      <c r="K33" s="62">
        <f t="shared" si="0"/>
        <v>0</v>
      </c>
      <c r="L33" s="63"/>
      <c r="M33" s="75">
        <f t="shared" ref="M33" si="11">ROUNDDOWN(SUM(G33,K33:K34,L33:L34),0)</f>
        <v>0</v>
      </c>
    </row>
    <row r="34" spans="1:13" ht="26.25" customHeight="1" x14ac:dyDescent="0.15">
      <c r="A34" s="55"/>
      <c r="B34" s="56"/>
      <c r="C34" s="57"/>
      <c r="D34" s="58"/>
      <c r="E34" s="76"/>
      <c r="F34" s="77"/>
      <c r="G34" s="61"/>
      <c r="H34" s="71" t="s">
        <v>23</v>
      </c>
      <c r="I34" s="72">
        <v>5991</v>
      </c>
      <c r="J34" s="73"/>
      <c r="K34" s="62">
        <f t="shared" si="0"/>
        <v>0</v>
      </c>
      <c r="L34" s="63"/>
      <c r="M34" s="78"/>
    </row>
    <row r="35" spans="1:13" ht="26.25" customHeight="1" x14ac:dyDescent="0.15">
      <c r="A35" s="65">
        <v>14</v>
      </c>
      <c r="B35" s="66" t="s">
        <v>36</v>
      </c>
      <c r="C35" s="67">
        <v>101</v>
      </c>
      <c r="D35" s="68" t="s">
        <v>21</v>
      </c>
      <c r="E35" s="69"/>
      <c r="F35" s="70">
        <v>100</v>
      </c>
      <c r="G35" s="47">
        <f>ROUNDDOWN(C35*E35*(185-F35)/100,2)</f>
        <v>0</v>
      </c>
      <c r="H35" s="71" t="s">
        <v>22</v>
      </c>
      <c r="I35" s="72">
        <v>9974</v>
      </c>
      <c r="J35" s="73"/>
      <c r="K35" s="62">
        <f t="shared" si="0"/>
        <v>0</v>
      </c>
      <c r="L35" s="74"/>
      <c r="M35" s="75">
        <f>ROUNDDOWN(SUM(G35,K35:K36,L35:L36),0)</f>
        <v>0</v>
      </c>
    </row>
    <row r="36" spans="1:13" ht="26.25" customHeight="1" thickBot="1" x14ac:dyDescent="0.2">
      <c r="A36" s="87"/>
      <c r="B36" s="88"/>
      <c r="C36" s="89"/>
      <c r="D36" s="90"/>
      <c r="E36" s="91"/>
      <c r="F36" s="92"/>
      <c r="G36" s="61"/>
      <c r="H36" s="93" t="s">
        <v>23</v>
      </c>
      <c r="I36" s="94">
        <v>4133</v>
      </c>
      <c r="J36" s="95"/>
      <c r="K36" s="96">
        <f t="shared" si="0"/>
        <v>0</v>
      </c>
      <c r="L36" s="97"/>
      <c r="M36" s="98"/>
    </row>
    <row r="37" spans="1:13" ht="26.25" customHeight="1" thickTop="1" thickBot="1" x14ac:dyDescent="0.2">
      <c r="A37" s="99" t="s">
        <v>37</v>
      </c>
      <c r="B37" s="100"/>
      <c r="C37" s="101">
        <f>SUM(C9:C36)</f>
        <v>1414</v>
      </c>
      <c r="D37" s="102"/>
      <c r="E37" s="103"/>
      <c r="F37" s="104"/>
      <c r="G37" s="105"/>
      <c r="H37" s="106"/>
      <c r="I37" s="107">
        <f>SUM(I9:I36)</f>
        <v>277974</v>
      </c>
      <c r="J37" s="108"/>
      <c r="K37" s="109"/>
      <c r="L37" s="110"/>
      <c r="M37" s="111">
        <f>SUM(M9:M36)</f>
        <v>0</v>
      </c>
    </row>
    <row r="38" spans="1:13" ht="26.25" customHeight="1" x14ac:dyDescent="0.15">
      <c r="C38" s="2"/>
      <c r="D38" s="3"/>
      <c r="E38" s="2"/>
      <c r="F38" s="2"/>
      <c r="G38" s="4"/>
      <c r="H38" s="5"/>
      <c r="I38" s="6"/>
      <c r="J38" s="6"/>
      <c r="K38" s="7"/>
      <c r="L38" s="6"/>
      <c r="M38" s="6"/>
    </row>
    <row r="39" spans="1:13" ht="27.75" customHeight="1" x14ac:dyDescent="0.15">
      <c r="A39" s="112" t="s">
        <v>38</v>
      </c>
      <c r="B39" s="112"/>
      <c r="C39" s="112"/>
      <c r="D39" s="112"/>
      <c r="E39" s="112"/>
      <c r="F39" s="112"/>
      <c r="G39" s="112"/>
      <c r="H39" s="112"/>
      <c r="I39" s="112"/>
      <c r="J39" s="112"/>
      <c r="K39" s="112"/>
      <c r="L39" s="112"/>
      <c r="M39" s="112"/>
    </row>
    <row r="40" spans="1:13" ht="27.75" customHeight="1" x14ac:dyDescent="0.15">
      <c r="A40" s="112" t="s">
        <v>39</v>
      </c>
      <c r="B40" s="112"/>
      <c r="C40" s="112"/>
      <c r="D40" s="112"/>
      <c r="E40" s="112"/>
      <c r="F40" s="112"/>
      <c r="G40" s="112"/>
      <c r="H40" s="112"/>
      <c r="I40" s="112"/>
      <c r="J40" s="112"/>
      <c r="K40" s="112"/>
      <c r="L40" s="112"/>
    </row>
    <row r="41" spans="1:13" ht="27.75" customHeight="1" x14ac:dyDescent="0.15">
      <c r="A41" s="112" t="s">
        <v>40</v>
      </c>
      <c r="B41" s="112"/>
      <c r="C41" s="112"/>
      <c r="D41" s="112"/>
      <c r="E41" s="112"/>
      <c r="F41" s="112"/>
      <c r="G41" s="112"/>
      <c r="H41" s="112"/>
      <c r="I41" s="112"/>
      <c r="J41" s="112"/>
      <c r="K41" s="112"/>
      <c r="L41" s="112"/>
    </row>
    <row r="42" spans="1:13" ht="27.75" customHeight="1" x14ac:dyDescent="0.15">
      <c r="A42" s="112" t="s">
        <v>41</v>
      </c>
      <c r="B42" s="112"/>
      <c r="C42" s="112"/>
      <c r="D42" s="112"/>
      <c r="E42" s="112"/>
      <c r="F42" s="112"/>
      <c r="G42" s="112"/>
      <c r="H42" s="112"/>
      <c r="I42" s="112"/>
      <c r="J42" s="112"/>
      <c r="K42" s="112"/>
      <c r="L42" s="112"/>
      <c r="M42" s="113"/>
    </row>
    <row r="43" spans="1:13" ht="27.75" customHeight="1" x14ac:dyDescent="0.15">
      <c r="A43" s="112" t="s">
        <v>42</v>
      </c>
      <c r="B43" s="112"/>
      <c r="C43" s="112"/>
      <c r="D43" s="112"/>
      <c r="E43" s="112"/>
      <c r="F43" s="112"/>
      <c r="G43" s="112"/>
      <c r="H43" s="112"/>
      <c r="I43" s="112"/>
      <c r="J43" s="112"/>
      <c r="K43" s="112"/>
      <c r="L43" s="112"/>
      <c r="M43" s="113"/>
    </row>
    <row r="44" spans="1:13" ht="24" customHeight="1" x14ac:dyDescent="0.15">
      <c r="A44" s="113"/>
      <c r="B44" s="113"/>
      <c r="C44" s="113"/>
      <c r="D44" s="114"/>
      <c r="E44" s="113"/>
      <c r="F44" s="113"/>
      <c r="G44" s="113"/>
      <c r="H44" s="113"/>
      <c r="I44" s="113"/>
      <c r="J44" s="113"/>
      <c r="K44" s="113"/>
      <c r="L44" s="113"/>
      <c r="M44" s="113"/>
    </row>
    <row r="45" spans="1:13" ht="24" customHeight="1" x14ac:dyDescent="0.15">
      <c r="G45" s="116" t="s">
        <v>43</v>
      </c>
      <c r="H45" s="117"/>
      <c r="I45" s="118">
        <f>M37</f>
        <v>0</v>
      </c>
      <c r="J45" s="118"/>
      <c r="K45" s="118"/>
      <c r="L45" s="1" t="s">
        <v>44</v>
      </c>
    </row>
    <row r="46" spans="1:13" ht="24" customHeight="1" x14ac:dyDescent="0.15"/>
    <row r="47" spans="1:13" ht="24" customHeight="1" x14ac:dyDescent="0.15">
      <c r="C47" s="119"/>
      <c r="D47" s="120"/>
      <c r="G47" s="119"/>
      <c r="H47" s="119"/>
      <c r="I47" s="119"/>
      <c r="L47" s="119"/>
    </row>
    <row r="48" spans="1:13" ht="24" customHeight="1" x14ac:dyDescent="0.15">
      <c r="G48" s="116" t="s">
        <v>45</v>
      </c>
      <c r="H48" s="117"/>
      <c r="I48" s="121">
        <f>ROUNDUP(I45*100/110,2)</f>
        <v>0</v>
      </c>
      <c r="J48" s="121"/>
      <c r="K48" s="121"/>
      <c r="L48" s="1" t="s">
        <v>44</v>
      </c>
    </row>
    <row r="49" spans="2:13" ht="24" customHeight="1" x14ac:dyDescent="0.15">
      <c r="C49" s="122"/>
      <c r="D49" s="17"/>
      <c r="E49" s="122"/>
      <c r="F49" s="122"/>
      <c r="G49" s="122" t="s">
        <v>46</v>
      </c>
      <c r="H49" s="122"/>
      <c r="I49" s="122"/>
    </row>
    <row r="50" spans="2:13" ht="24" customHeight="1" x14ac:dyDescent="0.15">
      <c r="J50" s="123"/>
    </row>
    <row r="51" spans="2:13" ht="26.25" customHeight="1" x14ac:dyDescent="0.15">
      <c r="C51" s="2"/>
      <c r="D51" s="3"/>
      <c r="E51" s="2"/>
      <c r="F51" s="2"/>
      <c r="G51" s="4"/>
      <c r="H51" s="5"/>
      <c r="I51" s="124" t="s">
        <v>47</v>
      </c>
      <c r="J51" s="124"/>
      <c r="K51" s="125"/>
      <c r="L51" s="125"/>
      <c r="M51" s="125"/>
    </row>
    <row r="52" spans="2:13" ht="26.25" customHeight="1" x14ac:dyDescent="0.15">
      <c r="C52" s="2"/>
      <c r="D52" s="3"/>
      <c r="E52" s="2"/>
      <c r="F52" s="2"/>
      <c r="G52" s="4"/>
      <c r="H52" s="5"/>
      <c r="I52" s="6"/>
      <c r="J52" s="6"/>
      <c r="K52" s="7"/>
      <c r="L52" s="6"/>
      <c r="M52" s="6"/>
    </row>
    <row r="53" spans="2:13" ht="26.25" customHeight="1" x14ac:dyDescent="0.15">
      <c r="B53" s="123"/>
      <c r="K53" s="123"/>
    </row>
    <row r="54" spans="2:13" ht="26.25" customHeight="1" x14ac:dyDescent="0.15">
      <c r="B54" s="123"/>
      <c r="K54" s="123"/>
    </row>
    <row r="55" spans="2:13" ht="26.25" customHeight="1" x14ac:dyDescent="0.15">
      <c r="B55" s="123"/>
      <c r="K55" s="123"/>
    </row>
    <row r="56" spans="2:13" ht="26.25" customHeight="1" x14ac:dyDescent="0.15">
      <c r="B56" s="123"/>
      <c r="K56" s="123"/>
    </row>
    <row r="57" spans="2:13" ht="26.25" customHeight="1" x14ac:dyDescent="0.15"/>
    <row r="58" spans="2:13" ht="26.25" customHeight="1" x14ac:dyDescent="0.15">
      <c r="C58" s="126"/>
      <c r="D58" s="127"/>
      <c r="E58" s="126"/>
      <c r="F58" s="126"/>
      <c r="G58" s="128"/>
      <c r="H58" s="126"/>
      <c r="I58" s="129"/>
    </row>
    <row r="59" spans="2:13" ht="26.25" customHeight="1" x14ac:dyDescent="0.15">
      <c r="C59" s="126"/>
      <c r="D59" s="127"/>
      <c r="E59" s="126"/>
      <c r="F59" s="126"/>
      <c r="G59" s="130"/>
      <c r="H59" s="126"/>
      <c r="I59" s="129"/>
    </row>
    <row r="60" spans="2:13" ht="26.25" customHeight="1" x14ac:dyDescent="0.15">
      <c r="C60" s="126"/>
      <c r="D60" s="127"/>
      <c r="E60" s="126"/>
      <c r="F60" s="126"/>
      <c r="G60" s="131"/>
      <c r="H60" s="126"/>
      <c r="I60" s="129"/>
    </row>
    <row r="61" spans="2:13" ht="26.25" customHeight="1" x14ac:dyDescent="0.15">
      <c r="C61" s="126"/>
      <c r="D61" s="127"/>
      <c r="E61" s="126"/>
      <c r="F61" s="126"/>
      <c r="G61" s="131"/>
      <c r="H61" s="126"/>
      <c r="I61" s="129"/>
    </row>
    <row r="62" spans="2:13" ht="26.25" customHeight="1" x14ac:dyDescent="0.15"/>
    <row r="63" spans="2:13" ht="26.25" customHeight="1" x14ac:dyDescent="0.15"/>
    <row r="64" spans="2:13" ht="26.25" customHeight="1" x14ac:dyDescent="0.15"/>
    <row r="65" ht="26.25" customHeight="1" x14ac:dyDescent="0.15"/>
    <row r="66" ht="26.25" customHeight="1" x14ac:dyDescent="0.15"/>
    <row r="67" ht="26.25" customHeight="1" x14ac:dyDescent="0.15"/>
  </sheetData>
  <mergeCells count="129">
    <mergeCell ref="A42:L42"/>
    <mergeCell ref="A43:L43"/>
    <mergeCell ref="I45:K45"/>
    <mergeCell ref="I48:K48"/>
    <mergeCell ref="I51:J51"/>
    <mergeCell ref="K51:M51"/>
    <mergeCell ref="G35:G36"/>
    <mergeCell ref="M35:M36"/>
    <mergeCell ref="A37:B37"/>
    <mergeCell ref="A39:M39"/>
    <mergeCell ref="A40:L40"/>
    <mergeCell ref="A41:L41"/>
    <mergeCell ref="A35:A36"/>
    <mergeCell ref="B35:B36"/>
    <mergeCell ref="C35:C36"/>
    <mergeCell ref="D35:D36"/>
    <mergeCell ref="E35:E36"/>
    <mergeCell ref="F35:F36"/>
    <mergeCell ref="G31:G32"/>
    <mergeCell ref="M31:M32"/>
    <mergeCell ref="A33:A34"/>
    <mergeCell ref="B33:B34"/>
    <mergeCell ref="C33:C34"/>
    <mergeCell ref="D33:D34"/>
    <mergeCell ref="E33:E34"/>
    <mergeCell ref="F33:F34"/>
    <mergeCell ref="G33:G34"/>
    <mergeCell ref="M33:M34"/>
    <mergeCell ref="A31:A32"/>
    <mergeCell ref="B31:B32"/>
    <mergeCell ref="C31:C32"/>
    <mergeCell ref="D31:D32"/>
    <mergeCell ref="E31:E32"/>
    <mergeCell ref="F31:F32"/>
    <mergeCell ref="G27:G28"/>
    <mergeCell ref="M27:M28"/>
    <mergeCell ref="A29:A30"/>
    <mergeCell ref="B29:B30"/>
    <mergeCell ref="C29:C30"/>
    <mergeCell ref="D29:D30"/>
    <mergeCell ref="E29:E30"/>
    <mergeCell ref="F29:F30"/>
    <mergeCell ref="G29:G30"/>
    <mergeCell ref="M29:M30"/>
    <mergeCell ref="A27:A28"/>
    <mergeCell ref="B27:B28"/>
    <mergeCell ref="C27:C28"/>
    <mergeCell ref="D27:D28"/>
    <mergeCell ref="E27:E28"/>
    <mergeCell ref="F27:F28"/>
    <mergeCell ref="G23:G24"/>
    <mergeCell ref="M23:M24"/>
    <mergeCell ref="A25:A26"/>
    <mergeCell ref="B25:B26"/>
    <mergeCell ref="C25:C26"/>
    <mergeCell ref="D25:D26"/>
    <mergeCell ref="E25:E26"/>
    <mergeCell ref="F25:F26"/>
    <mergeCell ref="G25:G26"/>
    <mergeCell ref="M25:M26"/>
    <mergeCell ref="A23:A24"/>
    <mergeCell ref="B23:B24"/>
    <mergeCell ref="C23:C24"/>
    <mergeCell ref="D23:D24"/>
    <mergeCell ref="E23:E24"/>
    <mergeCell ref="F23:F24"/>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M7:M8"/>
    <mergeCell ref="A9:A10"/>
    <mergeCell ref="B9:B10"/>
    <mergeCell ref="C9:C10"/>
    <mergeCell ref="D9:D10"/>
    <mergeCell ref="E9:E10"/>
    <mergeCell ref="F9:F10"/>
    <mergeCell ref="G9:G10"/>
    <mergeCell ref="M9:M10"/>
    <mergeCell ref="C4:G4"/>
    <mergeCell ref="A7:A8"/>
    <mergeCell ref="B7:B8"/>
    <mergeCell ref="C7:G7"/>
    <mergeCell ref="H7:K7"/>
    <mergeCell ref="L7:L8"/>
  </mergeCells>
  <phoneticPr fontId="2"/>
  <printOptions horizontalCentered="1"/>
  <pageMargins left="0.70866141732283472" right="0.70866141732283472" top="0.74803149606299213" bottom="0.74803149606299213" header="0.31496062992125984" footer="0.31496062992125984"/>
  <pageSetup paperSize="9" scale="60"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1111.秋林　龍</dc:creator>
  <cp:lastModifiedBy>1111.秋林　龍</cp:lastModifiedBy>
  <dcterms:created xsi:type="dcterms:W3CDTF">2022-04-07T02:48:32Z</dcterms:created>
  <dcterms:modified xsi:type="dcterms:W3CDTF">2022-04-07T02:48:52Z</dcterms:modified>
</cp:coreProperties>
</file>