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intranet-fs4\建設局みどりの推進部\08みどりの活用担当課\01　自然緑地係\01　限定\332札幌市森林整備事業補助\R7\03 要綱・要領・検査要領の改正（単価更新含む）\起案用\見え消し\更新\"/>
    </mc:Choice>
  </mc:AlternateContent>
  <xr:revisionPtr revIDLastSave="0" documentId="13_ncr:1_{3AFB6A46-2842-450B-9943-74C0F4AA5CF8}" xr6:coauthVersionLast="47" xr6:coauthVersionMax="47" xr10:uidLastSave="{00000000-0000-0000-0000-000000000000}"/>
  <bookViews>
    <workbookView xWindow="1605" yWindow="600" windowWidth="20580" windowHeight="14370" xr2:uid="{00000000-000D-0000-FFFF-FFFF00000000}"/>
  </bookViews>
  <sheets>
    <sheet name="様式カ（機械レンタル）" sheetId="12" r:id="rId1"/>
    <sheet name="様式カ（機械レンタル）記載例" sheetId="5" r:id="rId2"/>
    <sheet name="補助対象額の考え方" sheetId="11" r:id="rId3"/>
  </sheets>
  <definedNames>
    <definedName name="_xlnm.Print_Area" localSheetId="2">補助対象額の考え方!$A$2:$V$54</definedName>
    <definedName name="_xlnm.Print_Area" localSheetId="0">'様式カ（機械レンタル）'!$A$1:$U$19</definedName>
    <definedName name="_xlnm.Print_Area" localSheetId="1">'様式カ（機械レンタル）記載例'!$A$1:$U$19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10" i="12"/>
  <c r="K11" i="12"/>
  <c r="K12" i="12"/>
  <c r="K13" i="12"/>
  <c r="K14" i="12"/>
  <c r="K15" i="12"/>
  <c r="K16" i="12"/>
  <c r="K17" i="12"/>
  <c r="K8" i="12"/>
  <c r="F18" i="12"/>
  <c r="S17" i="12"/>
  <c r="R17" i="12"/>
  <c r="T17" i="12"/>
  <c r="U17" i="12"/>
  <c r="S16" i="12"/>
  <c r="R16" i="12"/>
  <c r="T16" i="12"/>
  <c r="U16" i="12"/>
  <c r="S15" i="12"/>
  <c r="R15" i="12"/>
  <c r="T15" i="12"/>
  <c r="U15" i="12"/>
  <c r="S14" i="12"/>
  <c r="R14" i="12"/>
  <c r="T14" i="12"/>
  <c r="U14" i="12"/>
  <c r="S13" i="12"/>
  <c r="R13" i="12"/>
  <c r="S12" i="12"/>
  <c r="R12" i="12"/>
  <c r="T12" i="12"/>
  <c r="U12" i="12"/>
  <c r="S11" i="12"/>
  <c r="R11" i="12"/>
  <c r="T11" i="12"/>
  <c r="U11" i="12"/>
  <c r="S10" i="12"/>
  <c r="R10" i="12"/>
  <c r="T10" i="12"/>
  <c r="U10" i="12"/>
  <c r="S9" i="12"/>
  <c r="R9" i="12"/>
  <c r="T9" i="12"/>
  <c r="U9" i="12"/>
  <c r="S8" i="12"/>
  <c r="R8" i="12"/>
  <c r="K17" i="5"/>
  <c r="K16" i="5"/>
  <c r="K15" i="5"/>
  <c r="K14" i="5"/>
  <c r="K13" i="5"/>
  <c r="K12" i="5"/>
  <c r="R12" i="5"/>
  <c r="S12" i="5"/>
  <c r="R13" i="5"/>
  <c r="S13" i="5"/>
  <c r="T13" i="5"/>
  <c r="U13" i="5"/>
  <c r="R14" i="5"/>
  <c r="S14" i="5"/>
  <c r="R15" i="5"/>
  <c r="S15" i="5"/>
  <c r="R16" i="5"/>
  <c r="S16" i="5"/>
  <c r="R17" i="5"/>
  <c r="S17" i="5"/>
  <c r="K9" i="5"/>
  <c r="T13" i="12"/>
  <c r="U13" i="12"/>
  <c r="T8" i="12"/>
  <c r="T16" i="5"/>
  <c r="U16" i="5"/>
  <c r="T17" i="5"/>
  <c r="U17" i="5"/>
  <c r="T15" i="5"/>
  <c r="U15" i="5"/>
  <c r="T14" i="5"/>
  <c r="U14" i="5"/>
  <c r="T12" i="5"/>
  <c r="U12" i="5"/>
  <c r="K10" i="5"/>
  <c r="S9" i="5"/>
  <c r="R9" i="5"/>
  <c r="T18" i="12"/>
  <c r="U8" i="12"/>
  <c r="U18" i="12"/>
  <c r="T9" i="5"/>
  <c r="U9" i="5"/>
  <c r="R8" i="5"/>
  <c r="R10" i="5"/>
  <c r="R11" i="5"/>
  <c r="K8" i="5"/>
  <c r="S8" i="5"/>
  <c r="S10" i="5"/>
  <c r="S11" i="5"/>
  <c r="F18" i="5"/>
  <c r="T8" i="5"/>
  <c r="K11" i="5"/>
  <c r="T11" i="5"/>
  <c r="U11" i="5"/>
  <c r="U8" i="5"/>
  <c r="T10" i="5"/>
  <c r="U10" i="5"/>
  <c r="U18" i="5"/>
  <c r="T1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140.石堂　光</author>
    <author>ひかる</author>
    <author>木村 綾乃</author>
  </authors>
  <commentList>
    <comment ref="L6" authorId="0" shapeId="0" xr:uid="{84FE68A4-0E8B-4FD1-8A3E-A0BFEE6E1EAC}">
      <text>
        <r>
          <rPr>
            <sz val="9"/>
            <color indexed="81"/>
            <rFont val="MS P ゴシック"/>
            <family val="3"/>
            <charset val="128"/>
          </rPr>
          <t>「補助対象額の考え方」参照</t>
        </r>
      </text>
    </comment>
    <comment ref="N6" authorId="1" shapeId="0" xr:uid="{D1D91FCE-7B43-4990-B20C-5984C155FA87}">
      <text>
        <r>
          <rPr>
            <sz val="9"/>
            <rFont val="ＭＳ Ｐゴシック"/>
            <family val="3"/>
            <charset val="128"/>
          </rPr>
          <t>往路か復路のうち札幌以外の発着がある場合に記入。該当しない場合は「-」を入力。「補助対象額の考え方」参照</t>
        </r>
      </text>
    </comment>
    <comment ref="H8" authorId="2" shapeId="0" xr:uid="{B73974F1-167E-42EF-93FA-F31872DE086B}">
      <text>
        <r>
          <rPr>
            <sz val="9"/>
            <color indexed="81"/>
            <rFont val="MS P ゴシック"/>
            <family val="3"/>
            <charset val="128"/>
          </rPr>
          <t>単位は自動表示</t>
        </r>
      </text>
    </comment>
    <comment ref="I8" authorId="2" shapeId="0" xr:uid="{42482A00-4F35-4A6A-AC5A-10D197B5BAD6}">
      <text>
        <r>
          <rPr>
            <sz val="9"/>
            <color indexed="81"/>
            <rFont val="MS P ゴシック"/>
            <family val="3"/>
            <charset val="128"/>
          </rPr>
          <t>単位は自動表示
該当なしの場合は｢0｣を入力</t>
        </r>
      </text>
    </comment>
    <comment ref="N8" authorId="2" shapeId="0" xr:uid="{74833FA9-6FD7-463A-A36F-506E6AB0D2D1}">
      <text>
        <r>
          <rPr>
            <sz val="9"/>
            <color indexed="81"/>
            <rFont val="MS P ゴシック"/>
            <family val="3"/>
            <charset val="128"/>
          </rPr>
          <t>市町村名</t>
        </r>
      </text>
    </comment>
    <comment ref="O8" authorId="2" shapeId="0" xr:uid="{2EFD8844-BBD6-4FC8-8830-4B8FCBB00EA7}">
      <text>
        <r>
          <rPr>
            <sz val="9"/>
            <color indexed="81"/>
            <rFont val="MS P ゴシック"/>
            <family val="3"/>
            <charset val="128"/>
          </rPr>
          <t>回送費</t>
        </r>
      </text>
    </comment>
    <comment ref="P8" authorId="2" shapeId="0" xr:uid="{69CA3E06-ED54-435E-8AD1-1654F89AE01C}">
      <text>
        <r>
          <rPr>
            <sz val="9"/>
            <color indexed="81"/>
            <rFont val="MS P ゴシック"/>
            <family val="3"/>
            <charset val="128"/>
          </rPr>
          <t>市町村名</t>
        </r>
      </text>
    </comment>
    <comment ref="Q8" authorId="2" shapeId="0" xr:uid="{EFC0430C-EEC1-4FF5-9B1A-AD4CAFFAFD55}">
      <text>
        <r>
          <rPr>
            <sz val="9"/>
            <color indexed="81"/>
            <rFont val="MS P ゴシック"/>
            <family val="3"/>
            <charset val="128"/>
          </rPr>
          <t>回送費</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140.石堂　光</author>
    <author>ひかる</author>
    <author>木村 綾乃</author>
  </authors>
  <commentList>
    <comment ref="L6" authorId="0" shapeId="0" xr:uid="{96418912-38B5-4C3C-8651-D48A9E86C565}">
      <text>
        <r>
          <rPr>
            <sz val="9"/>
            <color indexed="81"/>
            <rFont val="MS P ゴシック"/>
            <family val="3"/>
            <charset val="128"/>
          </rPr>
          <t>「補助対象額の考え方」参照</t>
        </r>
      </text>
    </comment>
    <comment ref="N6" authorId="1" shapeId="0" xr:uid="{23E29EE9-A323-44B4-AF27-FB2D5CB9A9D9}">
      <text>
        <r>
          <rPr>
            <sz val="9"/>
            <rFont val="ＭＳ Ｐゴシック"/>
            <family val="3"/>
            <charset val="128"/>
          </rPr>
          <t>往路か復路のうち札幌以外の発着がある場合に記入。該当しない場合は「-」を入力。「補助対象額の考え方」参照</t>
        </r>
      </text>
    </comment>
    <comment ref="H8" authorId="2" shapeId="0" xr:uid="{571B4181-E12D-447B-A7A0-F8779855D85E}">
      <text>
        <r>
          <rPr>
            <sz val="9"/>
            <color indexed="81"/>
            <rFont val="MS P ゴシック"/>
            <family val="3"/>
            <charset val="128"/>
          </rPr>
          <t>単位は自動表示</t>
        </r>
      </text>
    </comment>
    <comment ref="I8" authorId="2" shapeId="0" xr:uid="{9D182045-38E9-4DB8-81A3-ADFEB112F914}">
      <text>
        <r>
          <rPr>
            <sz val="9"/>
            <color indexed="81"/>
            <rFont val="MS P ゴシック"/>
            <family val="3"/>
            <charset val="128"/>
          </rPr>
          <t>単位は自動表示
該当なしの場合は｢0｣を入力</t>
        </r>
      </text>
    </comment>
    <comment ref="N8" authorId="2" shapeId="0" xr:uid="{67BA6174-2F9C-4179-ACEE-536568EE9CB2}">
      <text>
        <r>
          <rPr>
            <sz val="9"/>
            <color indexed="81"/>
            <rFont val="MS P ゴシック"/>
            <family val="3"/>
            <charset val="128"/>
          </rPr>
          <t>市町村名</t>
        </r>
      </text>
    </comment>
    <comment ref="O8" authorId="2" shapeId="0" xr:uid="{2900BA41-37CA-44C0-A526-3963FA9B1140}">
      <text>
        <r>
          <rPr>
            <sz val="9"/>
            <color indexed="81"/>
            <rFont val="MS P ゴシック"/>
            <family val="3"/>
            <charset val="128"/>
          </rPr>
          <t>回送費</t>
        </r>
      </text>
    </comment>
    <comment ref="P8" authorId="2" shapeId="0" xr:uid="{DEFFCCEC-3760-4E5C-A560-0B68927D8FE9}">
      <text>
        <r>
          <rPr>
            <sz val="9"/>
            <color indexed="81"/>
            <rFont val="MS P ゴシック"/>
            <family val="3"/>
            <charset val="128"/>
          </rPr>
          <t>市町村名</t>
        </r>
      </text>
    </comment>
    <comment ref="Q8" authorId="2" shapeId="0" xr:uid="{A59EF65B-0B37-4EE1-9A29-59A079D4F4C7}">
      <text>
        <r>
          <rPr>
            <sz val="9"/>
            <color indexed="81"/>
            <rFont val="MS P ゴシック"/>
            <family val="3"/>
            <charset val="128"/>
          </rPr>
          <t>回送費</t>
        </r>
      </text>
    </comment>
    <comment ref="V8" authorId="2" shapeId="0" xr:uid="{8E935EE0-CE46-4060-AA48-81915851AE2A}">
      <text>
        <r>
          <rPr>
            <sz val="9"/>
            <color indexed="81"/>
            <rFont val="MS P ゴシック"/>
            <family val="3"/>
            <charset val="128"/>
          </rPr>
          <t>「補助対象額の考え方」参照</t>
        </r>
      </text>
    </comment>
  </commentList>
</comments>
</file>

<file path=xl/sharedStrings.xml><?xml version="1.0" encoding="utf-8"?>
<sst xmlns="http://schemas.openxmlformats.org/spreadsheetml/2006/main" count="112" uniqueCount="64">
  <si>
    <t>補助率</t>
  </si>
  <si>
    <t>回送費</t>
  </si>
  <si>
    <t>No</t>
  </si>
  <si>
    <t>機種</t>
  </si>
  <si>
    <t>規格</t>
  </si>
  <si>
    <t>品番・型式</t>
  </si>
  <si>
    <t>レンタル会社</t>
  </si>
  <si>
    <t>貸出元・返却先</t>
  </si>
  <si>
    <t>ﾚﾝﾀﾙ期間</t>
  </si>
  <si>
    <t>ﾚﾝﾀﾙ料
回送費除く</t>
  </si>
  <si>
    <t>往路
安い額</t>
  </si>
  <si>
    <t>復路
安い額</t>
  </si>
  <si>
    <t>①</t>
  </si>
  <si>
    <t>バックホウ</t>
  </si>
  <si>
    <t>0.2㎥</t>
  </si>
  <si>
    <t>ABC-111</t>
  </si>
  <si>
    <t>㈲レントオールみどり</t>
  </si>
  <si>
    <t>-</t>
  </si>
  <si>
    <t>ZX-99</t>
  </si>
  <si>
    <t>D-508</t>
  </si>
  <si>
    <t>㈱みどりレンタル</t>
  </si>
  <si>
    <t>合計</t>
  </si>
  <si>
    <t>補助金額</t>
    <phoneticPr fontId="4"/>
  </si>
  <si>
    <t>千円未満切り捨て</t>
    <rPh sb="0" eb="5">
      <t>センエンミマンキ</t>
    </rPh>
    <rPh sb="6" eb="7">
      <t>ス</t>
    </rPh>
    <phoneticPr fontId="4"/>
  </si>
  <si>
    <t>②</t>
    <phoneticPr fontId="4"/>
  </si>
  <si>
    <t>③</t>
    <phoneticPr fontId="4"/>
  </si>
  <si>
    <t>⑤</t>
    <phoneticPr fontId="4"/>
  </si>
  <si>
    <t>⑦</t>
    <phoneticPr fontId="4"/>
  </si>
  <si>
    <t>フォワーダ</t>
    <phoneticPr fontId="4"/>
  </si>
  <si>
    <t>④=③÷①×(①-②）</t>
    <phoneticPr fontId="4"/>
  </si>
  <si>
    <t>⑥</t>
    <phoneticPr fontId="4"/>
  </si>
  <si>
    <t>④+⑤+⑥</t>
    <phoneticPr fontId="4"/>
  </si>
  <si>
    <t>様式カ(要領第５条別表ア関係)</t>
    <phoneticPr fontId="4"/>
  </si>
  <si>
    <t>※</t>
    <phoneticPr fontId="4"/>
  </si>
  <si>
    <t>※</t>
    <phoneticPr fontId="4"/>
  </si>
  <si>
    <t>当該林業機械を本補助制度の対象外である他の森林等においても使用する場合は、その使用期間を「対象外期間」に記載してください（要領第10条(4)ウ関係）</t>
    <phoneticPr fontId="4"/>
  </si>
  <si>
    <t>対象外期間</t>
    <rPh sb="0" eb="2">
      <t>タイショウ</t>
    </rPh>
    <rPh sb="2" eb="3">
      <t>ガイ</t>
    </rPh>
    <rPh sb="3" eb="5">
      <t>キカン</t>
    </rPh>
    <phoneticPr fontId="4"/>
  </si>
  <si>
    <t>左記
対象期間
按分額</t>
    <rPh sb="0" eb="2">
      <t>サキ</t>
    </rPh>
    <rPh sb="3" eb="5">
      <t>タイショウ</t>
    </rPh>
    <rPh sb="5" eb="7">
      <t>キカン</t>
    </rPh>
    <rPh sb="8" eb="10">
      <t>アンブン</t>
    </rPh>
    <rPh sb="10" eb="11">
      <t>ガク</t>
    </rPh>
    <phoneticPr fontId="4"/>
  </si>
  <si>
    <t>-</t>
    <phoneticPr fontId="4"/>
  </si>
  <si>
    <t>グラップル
（アタッチメント）</t>
    <phoneticPr fontId="4"/>
  </si>
  <si>
    <t>補助対象
額</t>
    <rPh sb="5" eb="6">
      <t>ガク</t>
    </rPh>
    <phoneticPr fontId="4"/>
  </si>
  <si>
    <t>実行額・補助金算出調書【林業機械レンタル】</t>
    <phoneticPr fontId="4"/>
  </si>
  <si>
    <t>申請者</t>
    <rPh sb="0" eb="3">
      <t>シンセイシャ</t>
    </rPh>
    <phoneticPr fontId="11"/>
  </si>
  <si>
    <t>レンタル補償費や修繕費、森林間の機械輸送費等は除いた金額を記載してください</t>
    <rPh sb="12" eb="15">
      <t>シンリンカン</t>
    </rPh>
    <rPh sb="16" eb="21">
      <t>キカイユソウヒ</t>
    </rPh>
    <rPh sb="21" eb="22">
      <t>ナド</t>
    </rPh>
    <phoneticPr fontId="4"/>
  </si>
  <si>
    <t>往路</t>
    <rPh sb="0" eb="2">
      <t>オウロ</t>
    </rPh>
    <phoneticPr fontId="4"/>
  </si>
  <si>
    <t>復路</t>
    <rPh sb="0" eb="2">
      <t>フクロ</t>
    </rPh>
    <phoneticPr fontId="4"/>
  </si>
  <si>
    <t>往路</t>
    <phoneticPr fontId="4"/>
  </si>
  <si>
    <t>復路</t>
    <phoneticPr fontId="4"/>
  </si>
  <si>
    <t>補助事業対象地
への回送費</t>
    <rPh sb="0" eb="2">
      <t>ホジョ</t>
    </rPh>
    <rPh sb="2" eb="4">
      <t>ジギョウ</t>
    </rPh>
    <rPh sb="4" eb="6">
      <t>タイショウ</t>
    </rPh>
    <rPh sb="6" eb="7">
      <t>チ</t>
    </rPh>
    <rPh sb="10" eb="13">
      <t>カイソウヒ</t>
    </rPh>
    <phoneticPr fontId="4"/>
  </si>
  <si>
    <t>D-509</t>
  </si>
  <si>
    <t>3t</t>
    <phoneticPr fontId="4"/>
  </si>
  <si>
    <t>ハーベスタ</t>
    <phoneticPr fontId="4"/>
  </si>
  <si>
    <t>0.25㎥</t>
    <phoneticPr fontId="4"/>
  </si>
  <si>
    <t>補助事業対象地
以外への回送費</t>
    <rPh sb="0" eb="2">
      <t>ホジョ</t>
    </rPh>
    <rPh sb="2" eb="4">
      <t>ジギョウ</t>
    </rPh>
    <rPh sb="4" eb="6">
      <t>タイショウ</t>
    </rPh>
    <rPh sb="6" eb="7">
      <t>チ</t>
    </rPh>
    <rPh sb="8" eb="10">
      <t>イガイ</t>
    </rPh>
    <rPh sb="12" eb="15">
      <t>カイソウヒ</t>
    </rPh>
    <phoneticPr fontId="4"/>
  </si>
  <si>
    <t>A市</t>
    <rPh sb="1" eb="2">
      <t>シ</t>
    </rPh>
    <phoneticPr fontId="4"/>
  </si>
  <si>
    <t>A市</t>
    <phoneticPr fontId="4"/>
  </si>
  <si>
    <t>-</t>
    <phoneticPr fontId="4"/>
  </si>
  <si>
    <t>B市</t>
    <rPh sb="1" eb="2">
      <t>シ</t>
    </rPh>
    <phoneticPr fontId="4"/>
  </si>
  <si>
    <t>B市</t>
    <rPh sb="1" eb="2">
      <t>シ</t>
    </rPh>
    <phoneticPr fontId="4"/>
  </si>
  <si>
    <t>ケース１：通常</t>
    <rPh sb="5" eb="7">
      <t>ツウジョウ</t>
    </rPh>
    <phoneticPr fontId="4"/>
  </si>
  <si>
    <t>ケース２：他の補助対象地において同機械を使用する場合</t>
    <rPh sb="5" eb="6">
      <t>タ</t>
    </rPh>
    <rPh sb="7" eb="11">
      <t>ホジョタイショウ</t>
    </rPh>
    <rPh sb="11" eb="12">
      <t>チ</t>
    </rPh>
    <rPh sb="16" eb="17">
      <t>ドウ</t>
    </rPh>
    <rPh sb="17" eb="19">
      <t>キカイ</t>
    </rPh>
    <rPh sb="20" eb="22">
      <t>シヨウ</t>
    </rPh>
    <rPh sb="24" eb="26">
      <t>バアイ</t>
    </rPh>
    <phoneticPr fontId="4"/>
  </si>
  <si>
    <t>ケース３：レンタル会社から補助対象外の森林へ搬入（搬出）を行う場合</t>
    <rPh sb="9" eb="11">
      <t>カイシャ</t>
    </rPh>
    <rPh sb="13" eb="15">
      <t>ホジョ</t>
    </rPh>
    <rPh sb="15" eb="18">
      <t>タイショウガイ</t>
    </rPh>
    <rPh sb="19" eb="21">
      <t>シンリン</t>
    </rPh>
    <rPh sb="22" eb="24">
      <t>ハンニュウ</t>
    </rPh>
    <rPh sb="29" eb="30">
      <t>オコナ</t>
    </rPh>
    <rPh sb="31" eb="33">
      <t>バアイ</t>
    </rPh>
    <phoneticPr fontId="4"/>
  </si>
  <si>
    <t>ケース4：レンタル会社から補助対象外の森林へ搬入および搬出を行う場合</t>
    <rPh sb="27" eb="29">
      <t>ハンシュツ</t>
    </rPh>
    <phoneticPr fontId="4"/>
  </si>
  <si>
    <t>【　補助対象額の考え方　】</t>
    <rPh sb="2" eb="4">
      <t>ホジョ</t>
    </rPh>
    <rPh sb="4" eb="6">
      <t>タイショウ</t>
    </rPh>
    <rPh sb="6" eb="7">
      <t>ガク</t>
    </rPh>
    <rPh sb="8" eb="9">
      <t>カンガ</t>
    </rPh>
    <rPh sb="10" eb="11">
      <t>カタ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</si>
</sst>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numFmt numFmtId="177" formatCode="0_ "/>
    <numFmt numFmtId="178" formatCode="0.00&quot;ha&quot;"/>
    <numFmt numFmtId="179" formatCode="0&quot;日&quot;"/>
    <numFmt numFmtId="180" formatCode="#,##0_ "/>
  </numFmts>
  <fonts count="16">
    <font>
      <sz val="11"/>
      <color theme="1"/>
      <name val="ＭＳ Ｐゴシック"/>
      <charset val="134"/>
      <scheme val="minor"/>
    </font>
    <font>
      <sz val="10"/>
      <name val="ＭＳ Ｐゴシック"/>
      <family val="3"/>
      <charset val="128"/>
    </font>
    <font>
      <sz val="9"/>
      <name val="ＭＳ Ｐゴシック"/>
      <family val="3"/>
      <charset val="128"/>
    </font>
    <font>
      <sz val="9"/>
      <color indexed="81"/>
      <name val="MS P ゴシック"/>
      <family val="3"/>
      <charset val="128"/>
    </font>
    <font>
      <sz val="6"/>
      <name val="ＭＳ Ｐゴシック"/>
      <family val="3"/>
      <charset val="128"/>
      <scheme val="minor"/>
    </font>
    <font>
      <sz val="10"/>
      <color rgb="FFFF0000"/>
      <name val="ＭＳ Ｐゴシック"/>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rgb="FF000000"/>
      <name val="BIZ UDPゴシック"/>
      <family val="3"/>
      <charset val="128"/>
    </font>
    <font>
      <b/>
      <sz val="16"/>
      <color rgb="FF000000"/>
      <name val="BIZ UDPゴシック"/>
      <family val="3"/>
      <charset val="128"/>
    </font>
    <font>
      <b/>
      <sz val="16"/>
      <color theme="1"/>
      <name val="BIZ UDPゴシック"/>
      <family val="3"/>
      <charset val="128"/>
    </font>
    <font>
      <b/>
      <sz val="20"/>
      <color rgb="FF000000"/>
      <name val="BIZ UDPゴシック"/>
      <family val="3"/>
      <charset val="128"/>
    </font>
  </fonts>
  <fills count="4">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s>
  <borders count="33">
    <border>
      <left/>
      <right/>
      <top/>
      <bottom/>
      <diagonal/>
    </border>
    <border>
      <left style="thin">
        <color auto="1"/>
      </left>
      <right/>
      <top style="thin">
        <color auto="1"/>
      </top>
      <bottom/>
      <diagonal/>
    </border>
    <border>
      <left style="hair">
        <color auto="1"/>
      </left>
      <right style="hair">
        <color auto="1"/>
      </right>
      <top style="thin">
        <color auto="1"/>
      </top>
      <bottom/>
      <diagonal/>
    </border>
    <border>
      <left style="thin">
        <color auto="1"/>
      </left>
      <right/>
      <top/>
      <bottom style="thin">
        <color auto="1"/>
      </bottom>
      <diagonal/>
    </border>
    <border>
      <left style="hair">
        <color auto="1"/>
      </left>
      <right style="hair">
        <color auto="1"/>
      </right>
      <top/>
      <bottom style="thin">
        <color auto="1"/>
      </bottom>
      <diagonal/>
    </border>
    <border>
      <left style="hair">
        <color auto="1"/>
      </left>
      <right/>
      <top/>
      <bottom style="thin">
        <color auto="1"/>
      </bottom>
      <diagonal/>
    </border>
    <border>
      <left style="thin">
        <color auto="1"/>
      </left>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top style="thin">
        <color auto="1"/>
      </top>
      <bottom style="thin">
        <color auto="1"/>
      </bottom>
      <diagonal/>
    </border>
    <border>
      <left style="hair">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hair">
        <color auto="1"/>
      </right>
      <top style="thin">
        <color auto="1"/>
      </top>
      <bottom/>
      <diagonal/>
    </border>
    <border>
      <left style="hair">
        <color auto="1"/>
      </left>
      <right style="thin">
        <color auto="1"/>
      </right>
      <top style="thin">
        <color auto="1"/>
      </top>
      <bottom/>
      <diagonal/>
    </border>
    <border>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thin">
        <color auto="1"/>
      </top>
      <bottom/>
      <diagonal/>
    </border>
    <border>
      <left style="thin">
        <color auto="1"/>
      </left>
      <right style="hair">
        <color indexed="64"/>
      </right>
      <top style="thin">
        <color auto="1"/>
      </top>
      <bottom style="thin">
        <color auto="1"/>
      </bottom>
      <diagonal/>
    </border>
    <border>
      <left style="thin">
        <color auto="1"/>
      </left>
      <right style="hair">
        <color indexed="64"/>
      </right>
      <top style="thin">
        <color auto="1"/>
      </top>
      <bottom/>
      <diagonal/>
    </border>
    <border>
      <left style="thin">
        <color auto="1"/>
      </left>
      <right style="hair">
        <color indexed="64"/>
      </right>
      <top/>
      <bottom style="thin">
        <color auto="1"/>
      </bottom>
      <diagonal/>
    </border>
    <border>
      <left style="hair">
        <color auto="1"/>
      </left>
      <right style="thin">
        <color indexed="64"/>
      </right>
      <top style="thin">
        <color auto="1"/>
      </top>
      <bottom style="thin">
        <color auto="1"/>
      </bottom>
      <diagonal/>
    </border>
    <border>
      <left style="hair">
        <color auto="1"/>
      </left>
      <right style="thin">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auto="1"/>
      </right>
      <top style="hair">
        <color auto="1"/>
      </top>
      <bottom/>
      <diagonal/>
    </border>
    <border>
      <left style="thin">
        <color auto="1"/>
      </left>
      <right/>
      <top style="hair">
        <color auto="1"/>
      </top>
      <bottom style="hair">
        <color indexed="64"/>
      </bottom>
      <diagonal/>
    </border>
    <border>
      <left/>
      <right style="hair">
        <color auto="1"/>
      </right>
      <top style="hair">
        <color auto="1"/>
      </top>
      <bottom style="hair">
        <color indexed="64"/>
      </bottom>
      <diagonal/>
    </border>
    <border>
      <left style="hair">
        <color auto="1"/>
      </left>
      <right/>
      <top style="hair">
        <color auto="1"/>
      </top>
      <bottom style="hair">
        <color indexed="64"/>
      </bottom>
      <diagonal/>
    </border>
    <border>
      <left/>
      <right/>
      <top style="hair">
        <color auto="1"/>
      </top>
      <bottom style="hair">
        <color indexed="64"/>
      </bottom>
      <diagonal/>
    </border>
  </borders>
  <cellStyleXfs count="2">
    <xf numFmtId="0" fontId="0" fillId="0" borderId="0">
      <alignment vertical="center"/>
    </xf>
    <xf numFmtId="0" fontId="10" fillId="0" borderId="0">
      <alignment vertical="center"/>
    </xf>
  </cellStyleXfs>
  <cellXfs count="96">
    <xf numFmtId="0" fontId="0" fillId="0" borderId="0" xfId="0">
      <alignment vertical="center"/>
    </xf>
    <xf numFmtId="0" fontId="1" fillId="0" borderId="3" xfId="0" applyFont="1" applyFill="1" applyBorder="1" applyAlignment="1">
      <alignment horizontal="center" vertical="center" wrapText="1"/>
    </xf>
    <xf numFmtId="180" fontId="1" fillId="0" borderId="8" xfId="0" applyNumberFormat="1" applyFont="1" applyFill="1" applyBorder="1" applyAlignment="1">
      <alignment horizontal="right" vertical="center"/>
    </xf>
    <xf numFmtId="9" fontId="1" fillId="3" borderId="12" xfId="0" applyNumberFormat="1" applyFont="1" applyFill="1" applyBorder="1" applyAlignment="1">
      <alignment horizontal="center" vertical="center"/>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0" xfId="0" applyFont="1" applyFill="1" applyAlignment="1">
      <alignment horizontal="center" vertical="center"/>
    </xf>
    <xf numFmtId="180" fontId="1" fillId="0" borderId="15" xfId="0" applyNumberFormat="1" applyFont="1" applyFill="1" applyBorder="1" applyAlignment="1">
      <alignment horizontal="right" vertical="center"/>
    </xf>
    <xf numFmtId="180" fontId="1" fillId="0" borderId="0" xfId="0" applyNumberFormat="1" applyFont="1" applyFill="1" applyAlignment="1">
      <alignment horizontal="right" vertical="center"/>
    </xf>
    <xf numFmtId="0" fontId="1" fillId="0" borderId="5" xfId="0" applyFont="1" applyFill="1" applyBorder="1" applyAlignment="1">
      <alignment horizontal="center" vertical="center" wrapText="1"/>
    </xf>
    <xf numFmtId="0" fontId="1" fillId="0" borderId="21" xfId="0" applyFont="1" applyFill="1" applyBorder="1" applyAlignment="1">
      <alignment horizontal="center" vertical="center" wrapText="1" shrinkToFit="1"/>
    </xf>
    <xf numFmtId="0" fontId="1" fillId="0" borderId="10" xfId="0" applyFont="1" applyFill="1" applyBorder="1" applyAlignment="1">
      <alignment horizontal="center" vertical="center" wrapText="1"/>
    </xf>
    <xf numFmtId="0" fontId="6" fillId="0" borderId="0" xfId="0" applyFont="1">
      <alignment vertical="center"/>
    </xf>
    <xf numFmtId="0" fontId="7" fillId="0" borderId="0" xfId="0" applyFont="1">
      <alignment vertical="center"/>
    </xf>
    <xf numFmtId="0" fontId="6" fillId="0" borderId="0" xfId="0" applyFont="1" applyAlignment="1">
      <alignment horizontal="left" vertical="center"/>
    </xf>
    <xf numFmtId="0" fontId="8" fillId="0" borderId="0" xfId="0" applyFont="1" applyBorder="1" applyAlignment="1">
      <alignment vertical="center"/>
    </xf>
    <xf numFmtId="0" fontId="8" fillId="0" borderId="12" xfId="0" applyFont="1" applyBorder="1" applyAlignment="1">
      <alignment horizontal="center" vertical="center"/>
    </xf>
    <xf numFmtId="0" fontId="8" fillId="0" borderId="0" xfId="0" applyFont="1" applyAlignment="1">
      <alignmen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center" vertical="center"/>
    </xf>
    <xf numFmtId="0" fontId="6" fillId="0" borderId="16" xfId="0" applyFont="1" applyBorder="1" applyAlignment="1">
      <alignment vertical="center"/>
    </xf>
    <xf numFmtId="0" fontId="6" fillId="0" borderId="17" xfId="0" applyFont="1" applyBorder="1" applyAlignment="1">
      <alignment horizontal="center" vertical="center"/>
    </xf>
    <xf numFmtId="0" fontId="6" fillId="0" borderId="17" xfId="0" applyFont="1" applyBorder="1" applyAlignment="1">
      <alignment vertical="center"/>
    </xf>
    <xf numFmtId="0" fontId="6" fillId="0" borderId="18"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177" fontId="8" fillId="0" borderId="2"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4" xfId="0" applyFont="1" applyBorder="1" applyAlignment="1">
      <alignment horizontal="center" vertical="center" wrapText="1"/>
    </xf>
    <xf numFmtId="177" fontId="8" fillId="0" borderId="4" xfId="0" applyNumberFormat="1" applyFont="1" applyBorder="1" applyAlignment="1">
      <alignment horizontal="center" vertical="center" wrapText="1"/>
    </xf>
    <xf numFmtId="0" fontId="8" fillId="0" borderId="6" xfId="0" applyFont="1" applyBorder="1" applyAlignment="1">
      <alignment horizontal="center" vertical="center"/>
    </xf>
    <xf numFmtId="179" fontId="5" fillId="2" borderId="7" xfId="0" applyNumberFormat="1" applyFont="1" applyFill="1" applyBorder="1">
      <alignment vertical="center"/>
    </xf>
    <xf numFmtId="178" fontId="8" fillId="0" borderId="6" xfId="0" applyNumberFormat="1" applyFont="1" applyFill="1" applyBorder="1">
      <alignment vertical="center"/>
    </xf>
    <xf numFmtId="176" fontId="8" fillId="0" borderId="0" xfId="0" applyNumberFormat="1" applyFont="1" applyFill="1" applyBorder="1">
      <alignment vertical="center"/>
    </xf>
    <xf numFmtId="176" fontId="8" fillId="0" borderId="0" xfId="0" applyNumberFormat="1" applyFont="1" applyFill="1">
      <alignment vertical="center"/>
    </xf>
    <xf numFmtId="0" fontId="6" fillId="0" borderId="0" xfId="0" applyFont="1" applyFill="1">
      <alignment vertical="center"/>
    </xf>
    <xf numFmtId="180" fontId="6" fillId="0" borderId="0" xfId="0" applyNumberFormat="1" applyFont="1" applyFill="1" applyBorder="1" applyAlignment="1">
      <alignment horizontal="right" vertical="center"/>
    </xf>
    <xf numFmtId="180" fontId="9" fillId="0" borderId="0" xfId="0" applyNumberFormat="1" applyFont="1" applyFill="1" applyAlignment="1">
      <alignment horizontal="right" vertical="center"/>
    </xf>
    <xf numFmtId="0" fontId="9" fillId="0" borderId="0" xfId="0" applyFont="1" applyAlignment="1">
      <alignment horizontal="left" vertical="center"/>
    </xf>
    <xf numFmtId="180" fontId="8" fillId="0" borderId="0" xfId="0" applyNumberFormat="1" applyFont="1" applyAlignment="1">
      <alignment horizontal="right" vertical="center"/>
    </xf>
    <xf numFmtId="0" fontId="5" fillId="2" borderId="7" xfId="0" applyFont="1" applyFill="1" applyBorder="1">
      <alignment vertical="center"/>
    </xf>
    <xf numFmtId="0" fontId="5" fillId="2" borderId="7" xfId="0" applyFont="1" applyFill="1" applyBorder="1" applyAlignment="1">
      <alignment horizontal="center" vertical="center"/>
    </xf>
    <xf numFmtId="178" fontId="5" fillId="2" borderId="7" xfId="0" applyNumberFormat="1" applyFont="1" applyFill="1" applyBorder="1" applyAlignment="1">
      <alignment vertical="center" shrinkToFit="1"/>
    </xf>
    <xf numFmtId="176" fontId="5" fillId="2" borderId="7" xfId="0" applyNumberFormat="1" applyFont="1" applyFill="1" applyBorder="1" applyAlignment="1">
      <alignment horizontal="center" vertical="center" shrinkToFit="1"/>
    </xf>
    <xf numFmtId="180" fontId="5" fillId="2" borderId="20" xfId="0" applyNumberFormat="1" applyFont="1" applyFill="1" applyBorder="1" applyAlignment="1">
      <alignment vertical="center" shrinkToFit="1"/>
    </xf>
    <xf numFmtId="180" fontId="5" fillId="2" borderId="9" xfId="0" applyNumberFormat="1" applyFont="1" applyFill="1" applyBorder="1" applyAlignment="1">
      <alignment vertical="center" shrinkToFit="1"/>
    </xf>
    <xf numFmtId="180" fontId="5" fillId="2" borderId="6" xfId="0" applyNumberFormat="1" applyFont="1" applyFill="1" applyBorder="1" applyAlignment="1">
      <alignment horizontal="right" vertical="center"/>
    </xf>
    <xf numFmtId="180" fontId="5" fillId="2" borderId="8" xfId="0" applyNumberFormat="1" applyFont="1" applyFill="1" applyBorder="1" applyAlignment="1">
      <alignment horizontal="center" vertical="center" shrinkToFit="1"/>
    </xf>
    <xf numFmtId="0" fontId="5" fillId="2" borderId="7" xfId="0" applyFont="1" applyFill="1" applyBorder="1" applyAlignment="1">
      <alignment vertical="center" wrapText="1"/>
    </xf>
    <xf numFmtId="177" fontId="1" fillId="0" borderId="19" xfId="0" applyNumberFormat="1" applyFont="1" applyBorder="1" applyAlignment="1">
      <alignment horizontal="center" vertical="center" wrapText="1"/>
    </xf>
    <xf numFmtId="0" fontId="1" fillId="0" borderId="19" xfId="0" applyFont="1" applyFill="1" applyBorder="1" applyAlignment="1">
      <alignment horizontal="center" vertical="center" wrapText="1" shrinkToFit="1"/>
    </xf>
    <xf numFmtId="177" fontId="1" fillId="0" borderId="11" xfId="0" applyNumberFormat="1" applyFont="1" applyBorder="1" applyAlignment="1">
      <alignment horizontal="center" vertical="center" wrapText="1"/>
    </xf>
    <xf numFmtId="0" fontId="1" fillId="0" borderId="22" xfId="0" applyFont="1" applyFill="1" applyBorder="1" applyAlignment="1">
      <alignment horizontal="center" vertical="center" wrapText="1" shrinkToFit="1"/>
    </xf>
    <xf numFmtId="0" fontId="1" fillId="0" borderId="11" xfId="0" applyFont="1" applyFill="1" applyBorder="1" applyAlignment="1">
      <alignment horizontal="center" vertical="center" wrapText="1" shrinkToFit="1"/>
    </xf>
    <xf numFmtId="0" fontId="1" fillId="0" borderId="15" xfId="0" applyFont="1" applyFill="1" applyBorder="1" applyAlignment="1">
      <alignment horizontal="center" vertical="center" wrapText="1"/>
    </xf>
    <xf numFmtId="0" fontId="9" fillId="0" borderId="0" xfId="0" applyFont="1" applyAlignment="1">
      <alignment vertical="top" wrapText="1"/>
    </xf>
    <xf numFmtId="0" fontId="1" fillId="0" borderId="24" xfId="0" applyFont="1" applyFill="1" applyBorder="1" applyAlignment="1">
      <alignment horizontal="center" vertical="center" wrapText="1"/>
    </xf>
    <xf numFmtId="180" fontId="1" fillId="0" borderId="23" xfId="0" applyNumberFormat="1" applyFont="1" applyFill="1" applyBorder="1" applyAlignment="1">
      <alignment horizontal="right" vertical="center"/>
    </xf>
    <xf numFmtId="180" fontId="8" fillId="0" borderId="12" xfId="0" applyNumberFormat="1" applyFont="1" applyFill="1" applyBorder="1" applyAlignment="1">
      <alignment horizontal="right"/>
    </xf>
    <xf numFmtId="180" fontId="6" fillId="0" borderId="12" xfId="0" applyNumberFormat="1" applyFont="1" applyFill="1" applyBorder="1" applyAlignment="1">
      <alignment horizontal="center"/>
    </xf>
    <xf numFmtId="0" fontId="9" fillId="0" borderId="0" xfId="0" applyFont="1">
      <alignment vertical="center"/>
    </xf>
    <xf numFmtId="180" fontId="5" fillId="2" borderId="7" xfId="0" applyNumberFormat="1" applyFont="1" applyFill="1" applyBorder="1" applyAlignment="1">
      <alignment horizontal="right" vertical="center"/>
    </xf>
    <xf numFmtId="0" fontId="12" fillId="0" borderId="0" xfId="0" applyFont="1">
      <alignment vertical="center"/>
    </xf>
    <xf numFmtId="0" fontId="1" fillId="0" borderId="4"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3" fillId="0" borderId="0" xfId="0" applyFont="1">
      <alignment vertical="center"/>
    </xf>
    <xf numFmtId="0" fontId="1" fillId="0" borderId="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4" fillId="0" borderId="0" xfId="0" applyFont="1" applyAlignment="1">
      <alignment vertical="center"/>
    </xf>
    <xf numFmtId="0" fontId="15" fillId="0" borderId="0" xfId="0" applyFont="1">
      <alignment vertical="center"/>
    </xf>
    <xf numFmtId="180" fontId="1" fillId="2" borderId="7" xfId="0" applyNumberFormat="1" applyFont="1" applyFill="1" applyBorder="1" applyAlignment="1">
      <alignment horizontal="right" vertical="center"/>
    </xf>
    <xf numFmtId="180" fontId="5" fillId="2" borderId="10" xfId="0" applyNumberFormat="1" applyFont="1" applyFill="1" applyBorder="1" applyAlignment="1">
      <alignment horizontal="center" vertical="center" shrinkToFit="1"/>
    </xf>
    <xf numFmtId="0" fontId="9" fillId="0" borderId="0" xfId="0" applyFont="1" applyAlignment="1">
      <alignment horizontal="left" vertical="top" wrapText="1"/>
    </xf>
    <xf numFmtId="0" fontId="9" fillId="0" borderId="25" xfId="1" applyFont="1" applyBorder="1" applyAlignment="1">
      <alignment horizontal="center" vertical="center"/>
    </xf>
    <xf numFmtId="0" fontId="9" fillId="0" borderId="26" xfId="1" applyFont="1" applyBorder="1" applyAlignment="1">
      <alignment horizontal="center" vertical="center"/>
    </xf>
    <xf numFmtId="0" fontId="9" fillId="0" borderId="27" xfId="1" applyFont="1" applyBorder="1" applyAlignment="1">
      <alignment horizontal="center" vertical="center"/>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31"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2" borderId="7" xfId="0" applyFont="1" applyFill="1" applyBorder="1">
      <alignment vertical="center"/>
    </xf>
    <xf numFmtId="0" fontId="1" fillId="2" borderId="7" xfId="0" applyFont="1" applyFill="1" applyBorder="1" applyAlignment="1">
      <alignment horizontal="center" vertical="center"/>
    </xf>
    <xf numFmtId="178" fontId="1" fillId="2" borderId="7" xfId="0" applyNumberFormat="1" applyFont="1" applyFill="1" applyBorder="1" applyAlignment="1">
      <alignment vertical="center" shrinkToFit="1"/>
    </xf>
    <xf numFmtId="176" fontId="1" fillId="2" borderId="7" xfId="0" applyNumberFormat="1" applyFont="1" applyFill="1" applyBorder="1" applyAlignment="1">
      <alignment horizontal="center" vertical="center" shrinkToFit="1"/>
    </xf>
    <xf numFmtId="179" fontId="1" fillId="2" borderId="7" xfId="0" applyNumberFormat="1" applyFont="1" applyFill="1" applyBorder="1">
      <alignment vertical="center"/>
    </xf>
    <xf numFmtId="180" fontId="1" fillId="2" borderId="20" xfId="0" applyNumberFormat="1" applyFont="1" applyFill="1" applyBorder="1" applyAlignment="1">
      <alignment vertical="center" shrinkToFit="1"/>
    </xf>
    <xf numFmtId="180" fontId="1" fillId="2" borderId="9" xfId="0" applyNumberFormat="1" applyFont="1" applyFill="1" applyBorder="1" applyAlignment="1">
      <alignment vertical="center" shrinkToFit="1"/>
    </xf>
    <xf numFmtId="180" fontId="1" fillId="2" borderId="6" xfId="0" applyNumberFormat="1" applyFont="1" applyFill="1" applyBorder="1" applyAlignment="1">
      <alignment horizontal="right" vertical="center"/>
    </xf>
    <xf numFmtId="180" fontId="1" fillId="2" borderId="8" xfId="0" applyNumberFormat="1" applyFont="1" applyFill="1" applyBorder="1" applyAlignment="1">
      <alignment horizontal="center" vertical="center" shrinkToFit="1"/>
    </xf>
    <xf numFmtId="180" fontId="1" fillId="2" borderId="10" xfId="0" applyNumberFormat="1" applyFont="1" applyFill="1" applyBorder="1" applyAlignment="1">
      <alignment horizontal="center" vertical="center" shrinkToFit="1"/>
    </xf>
    <xf numFmtId="0" fontId="1" fillId="2" borderId="7" xfId="0" applyFont="1" applyFill="1" applyBorder="1" applyAlignment="1">
      <alignment vertical="center" wrapText="1"/>
    </xf>
  </cellXfs>
  <cellStyles count="2">
    <cellStyle name="標準" xfId="0" builtinId="0"/>
    <cellStyle name="標準_資料７－５間伐材等搬出材積集計表" xfId="1" xr:uid="{8A2A7BE6-03B3-4194-BB11-475177E689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174810</xdr:colOff>
      <xdr:row>2</xdr:row>
      <xdr:rowOff>78442</xdr:rowOff>
    </xdr:from>
    <xdr:to>
      <xdr:col>7</xdr:col>
      <xdr:colOff>277904</xdr:colOff>
      <xdr:row>4</xdr:row>
      <xdr:rowOff>26894</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394010" y="419101"/>
          <a:ext cx="1214718" cy="39668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solidFill>
                <a:srgbClr val="FF0000"/>
              </a:solidFill>
            </a:rPr>
            <a:t>記載例</a:t>
          </a:r>
        </a:p>
      </xdr:txBody>
    </xdr:sp>
    <xdr:clientData/>
  </xdr:twoCellAnchor>
  <xdr:twoCellAnchor>
    <xdr:from>
      <xdr:col>21</xdr:col>
      <xdr:colOff>28577</xdr:colOff>
      <xdr:row>6</xdr:row>
      <xdr:rowOff>291353</xdr:rowOff>
    </xdr:from>
    <xdr:to>
      <xdr:col>22</xdr:col>
      <xdr:colOff>1</xdr:colOff>
      <xdr:row>7</xdr:row>
      <xdr:rowOff>280147</xdr:rowOff>
    </xdr:to>
    <xdr:sp macro="" textlink="">
      <xdr:nvSpPr>
        <xdr:cNvPr id="2" name="テキスト ボックス 1">
          <a:extLst>
            <a:ext uri="{FF2B5EF4-FFF2-40B4-BE49-F238E27FC236}">
              <a16:creationId xmlns:a16="http://schemas.microsoft.com/office/drawing/2014/main" id="{AD178E4F-D33D-4A51-9766-364B817EE4D5}"/>
            </a:ext>
          </a:extLst>
        </xdr:cNvPr>
        <xdr:cNvSpPr txBox="1"/>
      </xdr:nvSpPr>
      <xdr:spPr>
        <a:xfrm>
          <a:off x="10944227" y="1862978"/>
          <a:ext cx="1057274" cy="293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solidFill>
                <a:srgbClr val="FF0000"/>
              </a:solidFill>
            </a:rPr>
            <a:t>ケース１</a:t>
          </a:r>
        </a:p>
      </xdr:txBody>
    </xdr:sp>
    <xdr:clientData/>
  </xdr:twoCellAnchor>
  <xdr:twoCellAnchor>
    <xdr:from>
      <xdr:col>21</xdr:col>
      <xdr:colOff>38099</xdr:colOff>
      <xdr:row>8</xdr:row>
      <xdr:rowOff>38100</xdr:rowOff>
    </xdr:from>
    <xdr:to>
      <xdr:col>21</xdr:col>
      <xdr:colOff>1343025</xdr:colOff>
      <xdr:row>8</xdr:row>
      <xdr:rowOff>331694</xdr:rowOff>
    </xdr:to>
    <xdr:sp macro="" textlink="">
      <xdr:nvSpPr>
        <xdr:cNvPr id="3" name="テキスト ボックス 2">
          <a:extLst>
            <a:ext uri="{FF2B5EF4-FFF2-40B4-BE49-F238E27FC236}">
              <a16:creationId xmlns:a16="http://schemas.microsoft.com/office/drawing/2014/main" id="{70C77439-78C5-48ED-B6F7-B1BC5859E6C2}"/>
            </a:ext>
          </a:extLst>
        </xdr:cNvPr>
        <xdr:cNvSpPr txBox="1"/>
      </xdr:nvSpPr>
      <xdr:spPr>
        <a:xfrm>
          <a:off x="10953749" y="2295525"/>
          <a:ext cx="1304926" cy="293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solidFill>
                <a:srgbClr val="FF0000"/>
              </a:solidFill>
            </a:rPr>
            <a:t>ケース２</a:t>
          </a:r>
        </a:p>
      </xdr:txBody>
    </xdr:sp>
    <xdr:clientData/>
  </xdr:twoCellAnchor>
  <xdr:twoCellAnchor>
    <xdr:from>
      <xdr:col>21</xdr:col>
      <xdr:colOff>38100</xdr:colOff>
      <xdr:row>9</xdr:row>
      <xdr:rowOff>66675</xdr:rowOff>
    </xdr:from>
    <xdr:to>
      <xdr:col>21</xdr:col>
      <xdr:colOff>1343025</xdr:colOff>
      <xdr:row>9</xdr:row>
      <xdr:rowOff>360269</xdr:rowOff>
    </xdr:to>
    <xdr:sp macro="" textlink="">
      <xdr:nvSpPr>
        <xdr:cNvPr id="5" name="テキスト ボックス 4">
          <a:extLst>
            <a:ext uri="{FF2B5EF4-FFF2-40B4-BE49-F238E27FC236}">
              <a16:creationId xmlns:a16="http://schemas.microsoft.com/office/drawing/2014/main" id="{7820615D-EF36-40AB-A7F4-164DD5F2385C}"/>
            </a:ext>
          </a:extLst>
        </xdr:cNvPr>
        <xdr:cNvSpPr txBox="1"/>
      </xdr:nvSpPr>
      <xdr:spPr>
        <a:xfrm>
          <a:off x="10953750" y="2705100"/>
          <a:ext cx="1304925" cy="293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solidFill>
                <a:srgbClr val="FF0000"/>
              </a:solidFill>
            </a:rPr>
            <a:t>ケース３</a:t>
          </a:r>
        </a:p>
      </xdr:txBody>
    </xdr:sp>
    <xdr:clientData/>
  </xdr:twoCellAnchor>
  <xdr:twoCellAnchor>
    <xdr:from>
      <xdr:col>21</xdr:col>
      <xdr:colOff>38100</xdr:colOff>
      <xdr:row>10</xdr:row>
      <xdr:rowOff>87406</xdr:rowOff>
    </xdr:from>
    <xdr:to>
      <xdr:col>21</xdr:col>
      <xdr:colOff>1343025</xdr:colOff>
      <xdr:row>11</xdr:row>
      <xdr:rowOff>0</xdr:rowOff>
    </xdr:to>
    <xdr:sp macro="" textlink="">
      <xdr:nvSpPr>
        <xdr:cNvPr id="6" name="テキスト ボックス 5">
          <a:extLst>
            <a:ext uri="{FF2B5EF4-FFF2-40B4-BE49-F238E27FC236}">
              <a16:creationId xmlns:a16="http://schemas.microsoft.com/office/drawing/2014/main" id="{15184D9B-854B-6EA7-6337-8B3A73946E84}"/>
            </a:ext>
          </a:extLst>
        </xdr:cNvPr>
        <xdr:cNvSpPr txBox="1"/>
      </xdr:nvSpPr>
      <xdr:spPr>
        <a:xfrm>
          <a:off x="10953750" y="3106831"/>
          <a:ext cx="1304925" cy="29359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solidFill>
                <a:srgbClr val="FF0000"/>
              </a:solidFill>
            </a:rPr>
            <a:t>ケース４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408215</xdr:colOff>
      <xdr:row>40</xdr:row>
      <xdr:rowOff>0</xdr:rowOff>
    </xdr:from>
    <xdr:to>
      <xdr:col>14</xdr:col>
      <xdr:colOff>1251857</xdr:colOff>
      <xdr:row>46</xdr:row>
      <xdr:rowOff>68036</xdr:rowOff>
    </xdr:to>
    <xdr:sp macro="" textlink="">
      <xdr:nvSpPr>
        <xdr:cNvPr id="51" name="フリーフォーム: 図形 50">
          <a:extLst>
            <a:ext uri="{FF2B5EF4-FFF2-40B4-BE49-F238E27FC236}">
              <a16:creationId xmlns:a16="http://schemas.microsoft.com/office/drawing/2014/main" id="{C58810BA-945A-4CC8-8C14-CFAF87A440FD}"/>
            </a:ext>
          </a:extLst>
        </xdr:cNvPr>
        <xdr:cNvSpPr/>
      </xdr:nvSpPr>
      <xdr:spPr>
        <a:xfrm>
          <a:off x="8640536" y="7960179"/>
          <a:ext cx="2204357" cy="1129393"/>
        </a:xfrm>
        <a:custGeom>
          <a:avLst/>
          <a:gdLst>
            <a:gd name="connsiteX0" fmla="*/ 0 w 2204357"/>
            <a:gd name="connsiteY0" fmla="*/ 394607 h 1129393"/>
            <a:gd name="connsiteX1" fmla="*/ 326571 w 2204357"/>
            <a:gd name="connsiteY1" fmla="*/ 95250 h 1129393"/>
            <a:gd name="connsiteX2" fmla="*/ 938893 w 2204357"/>
            <a:gd name="connsiteY2" fmla="*/ 0 h 1129393"/>
            <a:gd name="connsiteX3" fmla="*/ 1578428 w 2204357"/>
            <a:gd name="connsiteY3" fmla="*/ 108857 h 1129393"/>
            <a:gd name="connsiteX4" fmla="*/ 1918607 w 2204357"/>
            <a:gd name="connsiteY4" fmla="*/ 408214 h 1129393"/>
            <a:gd name="connsiteX5" fmla="*/ 2204357 w 2204357"/>
            <a:gd name="connsiteY5" fmla="*/ 353786 h 1129393"/>
            <a:gd name="connsiteX6" fmla="*/ 1959428 w 2204357"/>
            <a:gd name="connsiteY6" fmla="*/ 517071 h 1129393"/>
            <a:gd name="connsiteX7" fmla="*/ 1959428 w 2204357"/>
            <a:gd name="connsiteY7" fmla="*/ 830036 h 1129393"/>
            <a:gd name="connsiteX8" fmla="*/ 1728107 w 2204357"/>
            <a:gd name="connsiteY8" fmla="*/ 1034143 h 1129393"/>
            <a:gd name="connsiteX9" fmla="*/ 938893 w 2204357"/>
            <a:gd name="connsiteY9" fmla="*/ 1129393 h 1129393"/>
            <a:gd name="connsiteX10" fmla="*/ 272143 w 2204357"/>
            <a:gd name="connsiteY10" fmla="*/ 1074964 h 1129393"/>
            <a:gd name="connsiteX11" fmla="*/ 13607 w 2204357"/>
            <a:gd name="connsiteY11" fmla="*/ 830036 h 1129393"/>
            <a:gd name="connsiteX12" fmla="*/ 0 w 2204357"/>
            <a:gd name="connsiteY12" fmla="*/ 394607 h 1129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204357" h="1129393">
              <a:moveTo>
                <a:pt x="0" y="394607"/>
              </a:moveTo>
              <a:lnTo>
                <a:pt x="326571" y="95250"/>
              </a:lnTo>
              <a:lnTo>
                <a:pt x="938893" y="0"/>
              </a:lnTo>
              <a:lnTo>
                <a:pt x="1578428" y="108857"/>
              </a:lnTo>
              <a:lnTo>
                <a:pt x="1918607" y="408214"/>
              </a:lnTo>
              <a:lnTo>
                <a:pt x="2204357" y="353786"/>
              </a:lnTo>
              <a:lnTo>
                <a:pt x="1959428" y="517071"/>
              </a:lnTo>
              <a:lnTo>
                <a:pt x="1959428" y="830036"/>
              </a:lnTo>
              <a:lnTo>
                <a:pt x="1728107" y="1034143"/>
              </a:lnTo>
              <a:lnTo>
                <a:pt x="938893" y="1129393"/>
              </a:lnTo>
              <a:lnTo>
                <a:pt x="272143" y="1074964"/>
              </a:lnTo>
              <a:lnTo>
                <a:pt x="13607" y="830036"/>
              </a:lnTo>
              <a:lnTo>
                <a:pt x="0" y="394607"/>
              </a:lnTo>
              <a:close/>
            </a:path>
          </a:pathLst>
        </a:cu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231322</xdr:colOff>
      <xdr:row>39</xdr:row>
      <xdr:rowOff>149678</xdr:rowOff>
    </xdr:from>
    <xdr:to>
      <xdr:col>3</xdr:col>
      <xdr:colOff>653143</xdr:colOff>
      <xdr:row>46</xdr:row>
      <xdr:rowOff>40821</xdr:rowOff>
    </xdr:to>
    <xdr:sp macro="" textlink="">
      <xdr:nvSpPr>
        <xdr:cNvPr id="50" name="フリーフォーム: 図形 49">
          <a:extLst>
            <a:ext uri="{FF2B5EF4-FFF2-40B4-BE49-F238E27FC236}">
              <a16:creationId xmlns:a16="http://schemas.microsoft.com/office/drawing/2014/main" id="{978BD50E-5C4B-10DA-FE51-8CA5BE305054}"/>
            </a:ext>
          </a:extLst>
        </xdr:cNvPr>
        <xdr:cNvSpPr/>
      </xdr:nvSpPr>
      <xdr:spPr>
        <a:xfrm>
          <a:off x="557893" y="7932964"/>
          <a:ext cx="2204357" cy="1129393"/>
        </a:xfrm>
        <a:custGeom>
          <a:avLst/>
          <a:gdLst>
            <a:gd name="connsiteX0" fmla="*/ 0 w 2204357"/>
            <a:gd name="connsiteY0" fmla="*/ 394607 h 1129393"/>
            <a:gd name="connsiteX1" fmla="*/ 326571 w 2204357"/>
            <a:gd name="connsiteY1" fmla="*/ 95250 h 1129393"/>
            <a:gd name="connsiteX2" fmla="*/ 938893 w 2204357"/>
            <a:gd name="connsiteY2" fmla="*/ 0 h 1129393"/>
            <a:gd name="connsiteX3" fmla="*/ 1578428 w 2204357"/>
            <a:gd name="connsiteY3" fmla="*/ 108857 h 1129393"/>
            <a:gd name="connsiteX4" fmla="*/ 1918607 w 2204357"/>
            <a:gd name="connsiteY4" fmla="*/ 408214 h 1129393"/>
            <a:gd name="connsiteX5" fmla="*/ 2204357 w 2204357"/>
            <a:gd name="connsiteY5" fmla="*/ 353786 h 1129393"/>
            <a:gd name="connsiteX6" fmla="*/ 1959428 w 2204357"/>
            <a:gd name="connsiteY6" fmla="*/ 517071 h 1129393"/>
            <a:gd name="connsiteX7" fmla="*/ 1959428 w 2204357"/>
            <a:gd name="connsiteY7" fmla="*/ 830036 h 1129393"/>
            <a:gd name="connsiteX8" fmla="*/ 1728107 w 2204357"/>
            <a:gd name="connsiteY8" fmla="*/ 1034143 h 1129393"/>
            <a:gd name="connsiteX9" fmla="*/ 938893 w 2204357"/>
            <a:gd name="connsiteY9" fmla="*/ 1129393 h 1129393"/>
            <a:gd name="connsiteX10" fmla="*/ 272143 w 2204357"/>
            <a:gd name="connsiteY10" fmla="*/ 1074964 h 1129393"/>
            <a:gd name="connsiteX11" fmla="*/ 13607 w 2204357"/>
            <a:gd name="connsiteY11" fmla="*/ 830036 h 1129393"/>
            <a:gd name="connsiteX12" fmla="*/ 0 w 2204357"/>
            <a:gd name="connsiteY12" fmla="*/ 394607 h 112939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204357" h="1129393">
              <a:moveTo>
                <a:pt x="0" y="394607"/>
              </a:moveTo>
              <a:lnTo>
                <a:pt x="326571" y="95250"/>
              </a:lnTo>
              <a:lnTo>
                <a:pt x="938893" y="0"/>
              </a:lnTo>
              <a:lnTo>
                <a:pt x="1578428" y="108857"/>
              </a:lnTo>
              <a:lnTo>
                <a:pt x="1918607" y="408214"/>
              </a:lnTo>
              <a:lnTo>
                <a:pt x="2204357" y="353786"/>
              </a:lnTo>
              <a:lnTo>
                <a:pt x="1959428" y="517071"/>
              </a:lnTo>
              <a:lnTo>
                <a:pt x="1959428" y="830036"/>
              </a:lnTo>
              <a:lnTo>
                <a:pt x="1728107" y="1034143"/>
              </a:lnTo>
              <a:lnTo>
                <a:pt x="938893" y="1129393"/>
              </a:lnTo>
              <a:lnTo>
                <a:pt x="272143" y="1074964"/>
              </a:lnTo>
              <a:lnTo>
                <a:pt x="13607" y="830036"/>
              </a:lnTo>
              <a:lnTo>
                <a:pt x="0" y="394607"/>
              </a:lnTo>
              <a:close/>
            </a:path>
          </a:pathLst>
        </a:custGeom>
        <a:solidFill>
          <a:schemeClr val="accent4"/>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328706</xdr:colOff>
      <xdr:row>25</xdr:row>
      <xdr:rowOff>48558</xdr:rowOff>
    </xdr:from>
    <xdr:to>
      <xdr:col>4</xdr:col>
      <xdr:colOff>156882</xdr:colOff>
      <xdr:row>28</xdr:row>
      <xdr:rowOff>149678</xdr:rowOff>
    </xdr:to>
    <xdr:sp macro="" textlink="">
      <xdr:nvSpPr>
        <xdr:cNvPr id="3" name="テキスト ボックス 2">
          <a:extLst>
            <a:ext uri="{FF2B5EF4-FFF2-40B4-BE49-F238E27FC236}">
              <a16:creationId xmlns:a16="http://schemas.microsoft.com/office/drawing/2014/main" id="{88688767-14BE-441F-A3AD-8C810EC895F4}"/>
            </a:ext>
          </a:extLst>
        </xdr:cNvPr>
        <xdr:cNvSpPr txBox="1"/>
      </xdr:nvSpPr>
      <xdr:spPr>
        <a:xfrm>
          <a:off x="655277" y="5042379"/>
          <a:ext cx="2291069" cy="63179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補助申請①は往路</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a</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が対象</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補助申請②は復路</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b</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が対象</a:t>
          </a:r>
        </a:p>
      </xdr:txBody>
    </xdr:sp>
    <xdr:clientData/>
  </xdr:twoCellAnchor>
  <xdr:twoCellAnchor>
    <xdr:from>
      <xdr:col>1</xdr:col>
      <xdr:colOff>673152</xdr:colOff>
      <xdr:row>15</xdr:row>
      <xdr:rowOff>96993</xdr:rowOff>
    </xdr:from>
    <xdr:to>
      <xdr:col>3</xdr:col>
      <xdr:colOff>509800</xdr:colOff>
      <xdr:row>17</xdr:row>
      <xdr:rowOff>21708</xdr:rowOff>
    </xdr:to>
    <xdr:sp macro="" textlink="">
      <xdr:nvSpPr>
        <xdr:cNvPr id="5" name="テキスト ボックス 4">
          <a:extLst>
            <a:ext uri="{FF2B5EF4-FFF2-40B4-BE49-F238E27FC236}">
              <a16:creationId xmlns:a16="http://schemas.microsoft.com/office/drawing/2014/main" id="{1307DBAC-6898-D9F4-C670-7E237A6E7EBA}"/>
            </a:ext>
          </a:extLst>
        </xdr:cNvPr>
        <xdr:cNvSpPr txBox="1"/>
      </xdr:nvSpPr>
      <xdr:spPr>
        <a:xfrm>
          <a:off x="972509" y="2691422"/>
          <a:ext cx="1451362" cy="2512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A </a:t>
          </a:r>
          <a:r>
            <a:rPr kumimoji="1" lang="ja-JP" altLang="en-US" sz="1100">
              <a:latin typeface="BIZ UDPゴシック" panose="020B0400000000000000" pitchFamily="50" charset="-128"/>
              <a:ea typeface="BIZ UDPゴシック" panose="020B0400000000000000" pitchFamily="50" charset="-128"/>
            </a:rPr>
            <a:t>市（レンタル会社）</a:t>
          </a:r>
        </a:p>
      </xdr:txBody>
    </xdr:sp>
    <xdr:clientData/>
  </xdr:twoCellAnchor>
  <xdr:twoCellAnchor>
    <xdr:from>
      <xdr:col>5</xdr:col>
      <xdr:colOff>322041</xdr:colOff>
      <xdr:row>25</xdr:row>
      <xdr:rowOff>116417</xdr:rowOff>
    </xdr:from>
    <xdr:to>
      <xdr:col>8</xdr:col>
      <xdr:colOff>153350</xdr:colOff>
      <xdr:row>27</xdr:row>
      <xdr:rowOff>53855</xdr:rowOff>
    </xdr:to>
    <xdr:sp macro="" textlink="">
      <xdr:nvSpPr>
        <xdr:cNvPr id="6" name="テキスト ボックス 5">
          <a:extLst>
            <a:ext uri="{FF2B5EF4-FFF2-40B4-BE49-F238E27FC236}">
              <a16:creationId xmlns:a16="http://schemas.microsoft.com/office/drawing/2014/main" id="{6CDEE3F0-702D-807C-44C4-406AA825871F}"/>
            </a:ext>
          </a:extLst>
        </xdr:cNvPr>
        <xdr:cNvSpPr txBox="1"/>
      </xdr:nvSpPr>
      <xdr:spPr>
        <a:xfrm>
          <a:off x="3451684" y="4343703"/>
          <a:ext cx="1654666" cy="2640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補助対象森林</a:t>
          </a:r>
          <a:r>
            <a:rPr kumimoji="1" lang="en-US" altLang="ja-JP" sz="1100">
              <a:latin typeface="BIZ UDPゴシック" panose="020B0400000000000000" pitchFamily="50" charset="-128"/>
              <a:ea typeface="BIZ UDPゴシック" panose="020B0400000000000000" pitchFamily="50" charset="-128"/>
            </a:rPr>
            <a:t>)</a:t>
          </a:r>
        </a:p>
      </xdr:txBody>
    </xdr:sp>
    <xdr:clientData/>
  </xdr:twoCellAnchor>
  <xdr:twoCellAnchor>
    <xdr:from>
      <xdr:col>4</xdr:col>
      <xdr:colOff>201084</xdr:colOff>
      <xdr:row>16</xdr:row>
      <xdr:rowOff>70162</xdr:rowOff>
    </xdr:from>
    <xdr:to>
      <xdr:col>5</xdr:col>
      <xdr:colOff>206033</xdr:colOff>
      <xdr:row>16</xdr:row>
      <xdr:rowOff>70162</xdr:rowOff>
    </xdr:to>
    <xdr:cxnSp macro="">
      <xdr:nvCxnSpPr>
        <xdr:cNvPr id="7" name="直線矢印コネクタ 6">
          <a:extLst>
            <a:ext uri="{FF2B5EF4-FFF2-40B4-BE49-F238E27FC236}">
              <a16:creationId xmlns:a16="http://schemas.microsoft.com/office/drawing/2014/main" id="{6D59F3CA-E9F0-B075-FD93-B1C9EBD43D0C}"/>
            </a:ext>
          </a:extLst>
        </xdr:cNvPr>
        <xdr:cNvCxnSpPr/>
      </xdr:nvCxnSpPr>
      <xdr:spPr>
        <a:xfrm>
          <a:off x="2722941" y="2827876"/>
          <a:ext cx="612735" cy="0"/>
        </a:xfrm>
        <a:prstGeom prst="straightConnector1">
          <a:avLst/>
        </a:prstGeom>
        <a:ln w="38100">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543684</xdr:colOff>
      <xdr:row>18</xdr:row>
      <xdr:rowOff>126255</xdr:rowOff>
    </xdr:from>
    <xdr:to>
      <xdr:col>5</xdr:col>
      <xdr:colOff>178034</xdr:colOff>
      <xdr:row>25</xdr:row>
      <xdr:rowOff>134215</xdr:rowOff>
    </xdr:to>
    <xdr:cxnSp macro="">
      <xdr:nvCxnSpPr>
        <xdr:cNvPr id="8" name="直線矢印コネクタ 7">
          <a:extLst>
            <a:ext uri="{FF2B5EF4-FFF2-40B4-BE49-F238E27FC236}">
              <a16:creationId xmlns:a16="http://schemas.microsoft.com/office/drawing/2014/main" id="{3F98DEC2-54C9-4D5A-A2A0-9B38CF6B435F}"/>
            </a:ext>
          </a:extLst>
        </xdr:cNvPr>
        <xdr:cNvCxnSpPr/>
      </xdr:nvCxnSpPr>
      <xdr:spPr>
        <a:xfrm>
          <a:off x="2457755" y="3210541"/>
          <a:ext cx="849922" cy="1150960"/>
        </a:xfrm>
        <a:prstGeom prst="straightConnector1">
          <a:avLst/>
        </a:prstGeom>
        <a:ln w="38100">
          <a:solidFill>
            <a:schemeClr val="tx1">
              <a:lumMod val="50000"/>
              <a:lumOff val="50000"/>
            </a:schemeClr>
          </a:solidFill>
          <a:prstDash val="solid"/>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364396</xdr:colOff>
      <xdr:row>15</xdr:row>
      <xdr:rowOff>79195</xdr:rowOff>
    </xdr:from>
    <xdr:to>
      <xdr:col>8</xdr:col>
      <xdr:colOff>195705</xdr:colOff>
      <xdr:row>17</xdr:row>
      <xdr:rowOff>13667</xdr:rowOff>
    </xdr:to>
    <xdr:sp macro="" textlink="">
      <xdr:nvSpPr>
        <xdr:cNvPr id="9" name="テキスト ボックス 8">
          <a:extLst>
            <a:ext uri="{FF2B5EF4-FFF2-40B4-BE49-F238E27FC236}">
              <a16:creationId xmlns:a16="http://schemas.microsoft.com/office/drawing/2014/main" id="{3256CC46-CA49-BDD5-50C2-1A28829CCF3A}"/>
            </a:ext>
          </a:extLst>
        </xdr:cNvPr>
        <xdr:cNvSpPr txBox="1"/>
      </xdr:nvSpPr>
      <xdr:spPr>
        <a:xfrm>
          <a:off x="3494039" y="2673624"/>
          <a:ext cx="1654666" cy="2610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補助対象森林</a:t>
          </a:r>
          <a:r>
            <a:rPr kumimoji="1" lang="en-US" altLang="ja-JP" sz="1100">
              <a:latin typeface="BIZ UDPゴシック" panose="020B0400000000000000" pitchFamily="50" charset="-128"/>
              <a:ea typeface="BIZ UDPゴシック" panose="020B0400000000000000" pitchFamily="50" charset="-128"/>
            </a:rPr>
            <a:t>)</a:t>
          </a:r>
        </a:p>
      </xdr:txBody>
    </xdr:sp>
    <xdr:clientData/>
  </xdr:twoCellAnchor>
  <xdr:twoCellAnchor>
    <xdr:from>
      <xdr:col>1</xdr:col>
      <xdr:colOff>571501</xdr:colOff>
      <xdr:row>14</xdr:row>
      <xdr:rowOff>123825</xdr:rowOff>
    </xdr:from>
    <xdr:to>
      <xdr:col>8</xdr:col>
      <xdr:colOff>365125</xdr:colOff>
      <xdr:row>18</xdr:row>
      <xdr:rowOff>37263</xdr:rowOff>
    </xdr:to>
    <xdr:sp macro="" textlink="">
      <xdr:nvSpPr>
        <xdr:cNvPr id="10" name="正方形/長方形 9">
          <a:extLst>
            <a:ext uri="{FF2B5EF4-FFF2-40B4-BE49-F238E27FC236}">
              <a16:creationId xmlns:a16="http://schemas.microsoft.com/office/drawing/2014/main" id="{A6456FDE-1CB3-AB69-FB90-05F36B3253E5}"/>
            </a:ext>
          </a:extLst>
        </xdr:cNvPr>
        <xdr:cNvSpPr/>
      </xdr:nvSpPr>
      <xdr:spPr>
        <a:xfrm>
          <a:off x="870858" y="2554968"/>
          <a:ext cx="4447267" cy="566581"/>
        </a:xfrm>
        <a:prstGeom prst="rect">
          <a:avLst/>
        </a:prstGeom>
        <a:noFill/>
        <a:ln w="15875">
          <a:solidFill>
            <a:schemeClr val="accent5">
              <a:lumMod val="5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10739</xdr:colOff>
      <xdr:row>20</xdr:row>
      <xdr:rowOff>78524</xdr:rowOff>
    </xdr:from>
    <xdr:to>
      <xdr:col>8</xdr:col>
      <xdr:colOff>96876</xdr:colOff>
      <xdr:row>23</xdr:row>
      <xdr:rowOff>66257</xdr:rowOff>
    </xdr:to>
    <xdr:sp macro="" textlink="">
      <xdr:nvSpPr>
        <xdr:cNvPr id="11" name="テキスト ボックス 10">
          <a:extLst>
            <a:ext uri="{FF2B5EF4-FFF2-40B4-BE49-F238E27FC236}">
              <a16:creationId xmlns:a16="http://schemas.microsoft.com/office/drawing/2014/main" id="{1C1E2B8C-8E4E-1BA0-D68A-298B55D2A157}"/>
            </a:ext>
          </a:extLst>
        </xdr:cNvPr>
        <xdr:cNvSpPr txBox="1"/>
      </xdr:nvSpPr>
      <xdr:spPr>
        <a:xfrm>
          <a:off x="3748168" y="3489381"/>
          <a:ext cx="1301708" cy="4775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050">
              <a:latin typeface="BIZ UDPゴシック" panose="020B0400000000000000" pitchFamily="50" charset="-128"/>
              <a:ea typeface="BIZ UDPゴシック" panose="020B0400000000000000" pitchFamily="50" charset="-128"/>
            </a:rPr>
            <a:t>※</a:t>
          </a:r>
          <a:r>
            <a:rPr kumimoji="1" lang="ja-JP" altLang="en-US" sz="1050">
              <a:latin typeface="BIZ UDPゴシック" panose="020B0400000000000000" pitchFamily="50" charset="-128"/>
              <a:ea typeface="BIZ UDPゴシック" panose="020B0400000000000000" pitchFamily="50" charset="-128"/>
            </a:rPr>
            <a:t>森林間の回送費については対象外</a:t>
          </a:r>
        </a:p>
      </xdr:txBody>
    </xdr:sp>
    <xdr:clientData/>
  </xdr:twoCellAnchor>
  <xdr:twoCellAnchor>
    <xdr:from>
      <xdr:col>5</xdr:col>
      <xdr:colOff>550758</xdr:colOff>
      <xdr:row>19</xdr:row>
      <xdr:rowOff>10432</xdr:rowOff>
    </xdr:from>
    <xdr:to>
      <xdr:col>5</xdr:col>
      <xdr:colOff>559229</xdr:colOff>
      <xdr:row>23</xdr:row>
      <xdr:rowOff>116686</xdr:rowOff>
    </xdr:to>
    <xdr:cxnSp macro="">
      <xdr:nvCxnSpPr>
        <xdr:cNvPr id="12" name="直線矢印コネクタ 11">
          <a:extLst>
            <a:ext uri="{FF2B5EF4-FFF2-40B4-BE49-F238E27FC236}">
              <a16:creationId xmlns:a16="http://schemas.microsoft.com/office/drawing/2014/main" id="{02029921-90BB-40DC-19A0-D6766F274D27}"/>
            </a:ext>
          </a:extLst>
        </xdr:cNvPr>
        <xdr:cNvCxnSpPr/>
      </xdr:nvCxnSpPr>
      <xdr:spPr>
        <a:xfrm>
          <a:off x="3680401" y="3258003"/>
          <a:ext cx="8471" cy="759397"/>
        </a:xfrm>
        <a:prstGeom prst="straightConnector1">
          <a:avLst/>
        </a:prstGeom>
        <a:ln w="38100">
          <a:solidFill>
            <a:schemeClr val="tx1">
              <a:lumMod val="50000"/>
              <a:lumOff val="50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630797</xdr:colOff>
      <xdr:row>15</xdr:row>
      <xdr:rowOff>40632</xdr:rowOff>
    </xdr:from>
    <xdr:to>
      <xdr:col>8</xdr:col>
      <xdr:colOff>362301</xdr:colOff>
      <xdr:row>28</xdr:row>
      <xdr:rowOff>95250</xdr:rowOff>
    </xdr:to>
    <xdr:sp macro="" textlink="">
      <xdr:nvSpPr>
        <xdr:cNvPr id="13" name="フリーフォーム: 図形 12">
          <a:extLst>
            <a:ext uri="{FF2B5EF4-FFF2-40B4-BE49-F238E27FC236}">
              <a16:creationId xmlns:a16="http://schemas.microsoft.com/office/drawing/2014/main" id="{33A2F277-9DD2-089F-B07B-C1BF671C4778}"/>
            </a:ext>
          </a:extLst>
        </xdr:cNvPr>
        <xdr:cNvSpPr/>
      </xdr:nvSpPr>
      <xdr:spPr>
        <a:xfrm>
          <a:off x="930154" y="2635061"/>
          <a:ext cx="4385147" cy="2177332"/>
        </a:xfrm>
        <a:custGeom>
          <a:avLst/>
          <a:gdLst>
            <a:gd name="connsiteX0" fmla="*/ 0 w 4953000"/>
            <a:gd name="connsiteY0" fmla="*/ 0 h 2286000"/>
            <a:gd name="connsiteX1" fmla="*/ 0 w 4953000"/>
            <a:gd name="connsiteY1" fmla="*/ 619125 h 2286000"/>
            <a:gd name="connsiteX2" fmla="*/ 1323975 w 4953000"/>
            <a:gd name="connsiteY2" fmla="*/ 619125 h 2286000"/>
            <a:gd name="connsiteX3" fmla="*/ 2695575 w 4953000"/>
            <a:gd name="connsiteY3" fmla="*/ 2286000 h 2286000"/>
            <a:gd name="connsiteX4" fmla="*/ 4953000 w 4953000"/>
            <a:gd name="connsiteY4" fmla="*/ 2286000 h 2286000"/>
            <a:gd name="connsiteX5" fmla="*/ 4953000 w 4953000"/>
            <a:gd name="connsiteY5" fmla="*/ 1590675 h 2286000"/>
            <a:gd name="connsiteX6" fmla="*/ 2971800 w 4953000"/>
            <a:gd name="connsiteY6" fmla="*/ 1590675 h 2286000"/>
            <a:gd name="connsiteX7" fmla="*/ 1733550 w 4953000"/>
            <a:gd name="connsiteY7" fmla="*/ 0 h 2286000"/>
            <a:gd name="connsiteX8" fmla="*/ 0 w 4953000"/>
            <a:gd name="connsiteY8" fmla="*/ 0 h 22860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953000" h="2286000">
              <a:moveTo>
                <a:pt x="0" y="0"/>
              </a:moveTo>
              <a:lnTo>
                <a:pt x="0" y="619125"/>
              </a:lnTo>
              <a:lnTo>
                <a:pt x="1323975" y="619125"/>
              </a:lnTo>
              <a:lnTo>
                <a:pt x="2695575" y="2286000"/>
              </a:lnTo>
              <a:lnTo>
                <a:pt x="4953000" y="2286000"/>
              </a:lnTo>
              <a:lnTo>
                <a:pt x="4953000" y="1590675"/>
              </a:lnTo>
              <a:lnTo>
                <a:pt x="2971800" y="1590675"/>
              </a:lnTo>
              <a:lnTo>
                <a:pt x="1733550" y="0"/>
              </a:lnTo>
              <a:lnTo>
                <a:pt x="0" y="0"/>
              </a:lnTo>
              <a:close/>
            </a:path>
          </a:pathLst>
        </a:custGeom>
        <a:noFill/>
        <a:ln w="15875">
          <a:solidFill>
            <a:schemeClr val="accent2"/>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284629</xdr:colOff>
      <xdr:row>3</xdr:row>
      <xdr:rowOff>208642</xdr:rowOff>
    </xdr:from>
    <xdr:to>
      <xdr:col>6</xdr:col>
      <xdr:colOff>272142</xdr:colOff>
      <xdr:row>4</xdr:row>
      <xdr:rowOff>81643</xdr:rowOff>
    </xdr:to>
    <xdr:sp macro="" textlink="">
      <xdr:nvSpPr>
        <xdr:cNvPr id="14" name="テキスト ボックス 13">
          <a:extLst>
            <a:ext uri="{FF2B5EF4-FFF2-40B4-BE49-F238E27FC236}">
              <a16:creationId xmlns:a16="http://schemas.microsoft.com/office/drawing/2014/main" id="{A50A4C88-AA67-4225-A3F8-8C8E5C310B53}"/>
            </a:ext>
          </a:extLst>
        </xdr:cNvPr>
        <xdr:cNvSpPr txBox="1"/>
      </xdr:nvSpPr>
      <xdr:spPr>
        <a:xfrm>
          <a:off x="2198700" y="371928"/>
          <a:ext cx="1810871" cy="28121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往路復路ともに</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a</a:t>
          </a:r>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が対象</a:t>
          </a:r>
        </a:p>
      </xdr:txBody>
    </xdr:sp>
    <xdr:clientData/>
  </xdr:twoCellAnchor>
  <xdr:twoCellAnchor>
    <xdr:from>
      <xdr:col>1</xdr:col>
      <xdr:colOff>216685</xdr:colOff>
      <xdr:row>47</xdr:row>
      <xdr:rowOff>93186</xdr:rowOff>
    </xdr:from>
    <xdr:to>
      <xdr:col>4</xdr:col>
      <xdr:colOff>612322</xdr:colOff>
      <xdr:row>50</xdr:row>
      <xdr:rowOff>136072</xdr:rowOff>
    </xdr:to>
    <xdr:sp macro="" textlink="">
      <xdr:nvSpPr>
        <xdr:cNvPr id="15" name="テキスト ボックス 14">
          <a:extLst>
            <a:ext uri="{FF2B5EF4-FFF2-40B4-BE49-F238E27FC236}">
              <a16:creationId xmlns:a16="http://schemas.microsoft.com/office/drawing/2014/main" id="{E9221EB4-D915-4737-8CED-561585686940}"/>
            </a:ext>
          </a:extLst>
        </xdr:cNvPr>
        <xdr:cNvSpPr txBox="1"/>
      </xdr:nvSpPr>
      <xdr:spPr>
        <a:xfrm>
          <a:off x="543256" y="9291615"/>
          <a:ext cx="2858530" cy="57356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往路は、</a:t>
          </a:r>
          <a:r>
            <a:rPr kumimoji="1" lang="en-US" altLang="ja-JP" sz="1100">
              <a:latin typeface="BIZ UDPゴシック" panose="020B0400000000000000" pitchFamily="50" charset="-128"/>
              <a:ea typeface="BIZ UDPゴシック" panose="020B0400000000000000" pitchFamily="50" charset="-128"/>
            </a:rPr>
            <a:t>a</a:t>
          </a:r>
          <a:r>
            <a:rPr kumimoji="1" lang="ja-JP" altLang="en-US" sz="1100">
              <a:latin typeface="BIZ UDPゴシック" panose="020B0400000000000000" pitchFamily="50" charset="-128"/>
              <a:ea typeface="BIZ UDPゴシック" panose="020B0400000000000000" pitchFamily="50" charset="-128"/>
            </a:rPr>
            <a:t>と</a:t>
          </a:r>
          <a:r>
            <a:rPr kumimoji="1" lang="en-US" altLang="ja-JP" sz="1100">
              <a:latin typeface="BIZ UDPゴシック" panose="020B0400000000000000" pitchFamily="50" charset="-128"/>
              <a:ea typeface="BIZ UDPゴシック" panose="020B0400000000000000" pitchFamily="50" charset="-128"/>
            </a:rPr>
            <a:t>b</a:t>
          </a:r>
          <a:r>
            <a:rPr kumimoji="1" lang="ja-JP" altLang="en-US" sz="1100">
              <a:latin typeface="BIZ UDPゴシック" panose="020B0400000000000000" pitchFamily="50" charset="-128"/>
              <a:ea typeface="BIZ UDPゴシック" panose="020B0400000000000000" pitchFamily="50" charset="-128"/>
            </a:rPr>
            <a:t>のうち、安い金額が対象</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復路は、</a:t>
          </a:r>
          <a:r>
            <a:rPr kumimoji="1" lang="en-US" altLang="ja-JP" sz="1100">
              <a:latin typeface="BIZ UDPゴシック" panose="020B0400000000000000" pitchFamily="50" charset="-128"/>
              <a:ea typeface="BIZ UDPゴシック" panose="020B0400000000000000" pitchFamily="50" charset="-128"/>
            </a:rPr>
            <a:t>b</a:t>
          </a:r>
          <a:r>
            <a:rPr kumimoji="1" lang="ja-JP" altLang="en-US" sz="1100">
              <a:latin typeface="BIZ UDPゴシック" panose="020B0400000000000000" pitchFamily="50" charset="-128"/>
              <a:ea typeface="BIZ UDPゴシック" panose="020B0400000000000000" pitchFamily="50" charset="-128"/>
            </a:rPr>
            <a:t>が対象</a:t>
          </a:r>
        </a:p>
      </xdr:txBody>
    </xdr:sp>
    <xdr:clientData/>
  </xdr:twoCellAnchor>
  <xdr:twoCellAnchor>
    <xdr:from>
      <xdr:col>12</xdr:col>
      <xdr:colOff>299358</xdr:colOff>
      <xdr:row>33</xdr:row>
      <xdr:rowOff>14637</xdr:rowOff>
    </xdr:from>
    <xdr:to>
      <xdr:col>15</xdr:col>
      <xdr:colOff>6803</xdr:colOff>
      <xdr:row>34</xdr:row>
      <xdr:rowOff>176892</xdr:rowOff>
    </xdr:to>
    <xdr:sp macro="" textlink="">
      <xdr:nvSpPr>
        <xdr:cNvPr id="16" name="テキスト ボックス 15">
          <a:extLst>
            <a:ext uri="{FF2B5EF4-FFF2-40B4-BE49-F238E27FC236}">
              <a16:creationId xmlns:a16="http://schemas.microsoft.com/office/drawing/2014/main" id="{C03427D0-8C34-47E7-9136-CA7F6D01CCF1}"/>
            </a:ext>
          </a:extLst>
        </xdr:cNvPr>
        <xdr:cNvSpPr txBox="1"/>
      </xdr:nvSpPr>
      <xdr:spPr>
        <a:xfrm>
          <a:off x="8531679" y="6736566"/>
          <a:ext cx="2864303" cy="339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u="sng">
              <a:latin typeface="BIZ UDPゴシック" panose="020B0400000000000000" pitchFamily="50" charset="-128"/>
              <a:ea typeface="BIZ UDPゴシック" panose="020B0400000000000000" pitchFamily="50" charset="-128"/>
            </a:rPr>
            <a:t>●　往復ともに対象外森林</a:t>
          </a:r>
        </a:p>
      </xdr:txBody>
    </xdr:sp>
    <xdr:clientData/>
  </xdr:twoCellAnchor>
  <xdr:twoCellAnchor>
    <xdr:from>
      <xdr:col>1</xdr:col>
      <xdr:colOff>224517</xdr:colOff>
      <xdr:row>33</xdr:row>
      <xdr:rowOff>4537</xdr:rowOff>
    </xdr:from>
    <xdr:to>
      <xdr:col>5</xdr:col>
      <xdr:colOff>272143</xdr:colOff>
      <xdr:row>34</xdr:row>
      <xdr:rowOff>165554</xdr:rowOff>
    </xdr:to>
    <xdr:sp macro="" textlink="">
      <xdr:nvSpPr>
        <xdr:cNvPr id="17" name="テキスト ボックス 16">
          <a:extLst>
            <a:ext uri="{FF2B5EF4-FFF2-40B4-BE49-F238E27FC236}">
              <a16:creationId xmlns:a16="http://schemas.microsoft.com/office/drawing/2014/main" id="{2D9E4467-5E70-4BDD-A1F7-F1A96F0847B2}"/>
            </a:ext>
          </a:extLst>
        </xdr:cNvPr>
        <xdr:cNvSpPr txBox="1"/>
      </xdr:nvSpPr>
      <xdr:spPr>
        <a:xfrm>
          <a:off x="551088" y="6726466"/>
          <a:ext cx="3190876" cy="3379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u="sng">
              <a:latin typeface="BIZ UDPゴシック" panose="020B0400000000000000" pitchFamily="50" charset="-128"/>
              <a:ea typeface="BIZ UDPゴシック" panose="020B0400000000000000" pitchFamily="50" charset="-128"/>
            </a:rPr>
            <a:t>●　往路（復路）のみ対象外森林</a:t>
          </a:r>
        </a:p>
      </xdr:txBody>
    </xdr:sp>
    <xdr:clientData/>
  </xdr:twoCellAnchor>
  <xdr:twoCellAnchor>
    <xdr:from>
      <xdr:col>1</xdr:col>
      <xdr:colOff>733425</xdr:colOff>
      <xdr:row>5</xdr:row>
      <xdr:rowOff>142875</xdr:rowOff>
    </xdr:from>
    <xdr:to>
      <xdr:col>8</xdr:col>
      <xdr:colOff>247650</xdr:colOff>
      <xdr:row>7</xdr:row>
      <xdr:rowOff>101600</xdr:rowOff>
    </xdr:to>
    <xdr:grpSp>
      <xdr:nvGrpSpPr>
        <xdr:cNvPr id="18" name="グループ化 17">
          <a:extLst>
            <a:ext uri="{FF2B5EF4-FFF2-40B4-BE49-F238E27FC236}">
              <a16:creationId xmlns:a16="http://schemas.microsoft.com/office/drawing/2014/main" id="{D22F9591-755B-4A14-B027-060A96711DFC}"/>
            </a:ext>
          </a:extLst>
        </xdr:cNvPr>
        <xdr:cNvGrpSpPr/>
      </xdr:nvGrpSpPr>
      <xdr:grpSpPr>
        <a:xfrm>
          <a:off x="1059996" y="1381125"/>
          <a:ext cx="4698547" cy="312511"/>
          <a:chOff x="2273300" y="904875"/>
          <a:chExt cx="4721225" cy="307975"/>
        </a:xfrm>
      </xdr:grpSpPr>
      <xdr:sp macro="" textlink="">
        <xdr:nvSpPr>
          <xdr:cNvPr id="19" name="テキスト ボックス 18">
            <a:extLst>
              <a:ext uri="{FF2B5EF4-FFF2-40B4-BE49-F238E27FC236}">
                <a16:creationId xmlns:a16="http://schemas.microsoft.com/office/drawing/2014/main" id="{9934FC5C-117A-8F21-9699-A08BE8250BE5}"/>
              </a:ext>
            </a:extLst>
          </xdr:cNvPr>
          <xdr:cNvSpPr txBox="1"/>
        </xdr:nvSpPr>
        <xdr:spPr>
          <a:xfrm>
            <a:off x="2273300" y="904875"/>
            <a:ext cx="1631950" cy="28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A </a:t>
            </a:r>
            <a:r>
              <a:rPr kumimoji="1" lang="ja-JP" altLang="en-US" sz="1100">
                <a:latin typeface="BIZ UDPゴシック" panose="020B0400000000000000" pitchFamily="50" charset="-128"/>
                <a:ea typeface="BIZ UDPゴシック" panose="020B0400000000000000" pitchFamily="50" charset="-128"/>
              </a:rPr>
              <a:t>市（レンタル会社）</a:t>
            </a:r>
          </a:p>
        </xdr:txBody>
      </xdr:sp>
      <xdr:sp macro="" textlink="">
        <xdr:nvSpPr>
          <xdr:cNvPr id="20" name="テキスト ボックス 19">
            <a:extLst>
              <a:ext uri="{FF2B5EF4-FFF2-40B4-BE49-F238E27FC236}">
                <a16:creationId xmlns:a16="http://schemas.microsoft.com/office/drawing/2014/main" id="{77CC1B90-E026-E1F4-12BC-4222647C4D82}"/>
              </a:ext>
            </a:extLst>
          </xdr:cNvPr>
          <xdr:cNvSpPr txBox="1"/>
        </xdr:nvSpPr>
        <xdr:spPr>
          <a:xfrm>
            <a:off x="5133975" y="930275"/>
            <a:ext cx="1860550" cy="282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補助対象森林</a:t>
            </a:r>
            <a:r>
              <a:rPr kumimoji="1" lang="en-US" altLang="ja-JP" sz="1100">
                <a:latin typeface="BIZ UDPゴシック" panose="020B0400000000000000" pitchFamily="50" charset="-128"/>
                <a:ea typeface="BIZ UDPゴシック" panose="020B0400000000000000" pitchFamily="50" charset="-128"/>
              </a:rPr>
              <a:t>)</a:t>
            </a:r>
          </a:p>
        </xdr:txBody>
      </xdr:sp>
      <xdr:cxnSp macro="">
        <xdr:nvCxnSpPr>
          <xdr:cNvPr id="21" name="直線矢印コネクタ 20">
            <a:extLst>
              <a:ext uri="{FF2B5EF4-FFF2-40B4-BE49-F238E27FC236}">
                <a16:creationId xmlns:a16="http://schemas.microsoft.com/office/drawing/2014/main" id="{3050859C-4430-4BC2-8EE5-A1848224B690}"/>
              </a:ext>
            </a:extLst>
          </xdr:cNvPr>
          <xdr:cNvCxnSpPr/>
        </xdr:nvCxnSpPr>
        <xdr:spPr>
          <a:xfrm>
            <a:off x="4143375" y="1000125"/>
            <a:ext cx="835025" cy="0"/>
          </a:xfrm>
          <a:prstGeom prst="straightConnector1">
            <a:avLst/>
          </a:prstGeom>
          <a:ln w="38100">
            <a:solidFill>
              <a:schemeClr val="tx1">
                <a:lumMod val="50000"/>
                <a:lumOff val="50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2" name="直線矢印コネクタ 21">
            <a:extLst>
              <a:ext uri="{FF2B5EF4-FFF2-40B4-BE49-F238E27FC236}">
                <a16:creationId xmlns:a16="http://schemas.microsoft.com/office/drawing/2014/main" id="{537D8A8F-56DF-3AE8-0605-B95010C97ED0}"/>
              </a:ext>
            </a:extLst>
          </xdr:cNvPr>
          <xdr:cNvCxnSpPr/>
        </xdr:nvCxnSpPr>
        <xdr:spPr>
          <a:xfrm>
            <a:off x="4143375" y="1143000"/>
            <a:ext cx="835025" cy="0"/>
          </a:xfrm>
          <a:prstGeom prst="straightConnector1">
            <a:avLst/>
          </a:prstGeom>
          <a:ln w="38100">
            <a:solidFill>
              <a:schemeClr val="tx1">
                <a:lumMod val="50000"/>
                <a:lumOff val="50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13</xdr:col>
      <xdr:colOff>428006</xdr:colOff>
      <xdr:row>36</xdr:row>
      <xdr:rowOff>18690</xdr:rowOff>
    </xdr:from>
    <xdr:to>
      <xdr:col>14</xdr:col>
      <xdr:colOff>1407060</xdr:colOff>
      <xdr:row>37</xdr:row>
      <xdr:rowOff>124841</xdr:rowOff>
    </xdr:to>
    <xdr:sp macro="" textlink="">
      <xdr:nvSpPr>
        <xdr:cNvPr id="24" name="テキスト ボックス 23">
          <a:extLst>
            <a:ext uri="{FF2B5EF4-FFF2-40B4-BE49-F238E27FC236}">
              <a16:creationId xmlns:a16="http://schemas.microsoft.com/office/drawing/2014/main" id="{26E70CE6-EE49-9769-5D3C-4A064BA8EBD6}"/>
            </a:ext>
          </a:extLst>
        </xdr:cNvPr>
        <xdr:cNvSpPr txBox="1"/>
      </xdr:nvSpPr>
      <xdr:spPr>
        <a:xfrm>
          <a:off x="10701399" y="6795047"/>
          <a:ext cx="1659411" cy="283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A </a:t>
          </a:r>
          <a:r>
            <a:rPr kumimoji="1" lang="ja-JP" altLang="en-US" sz="1100">
              <a:latin typeface="BIZ UDPゴシック" panose="020B0400000000000000" pitchFamily="50" charset="-128"/>
              <a:ea typeface="BIZ UDPゴシック" panose="020B0400000000000000" pitchFamily="50" charset="-128"/>
            </a:rPr>
            <a:t>市（レンタル会社）</a:t>
          </a:r>
        </a:p>
      </xdr:txBody>
    </xdr:sp>
    <xdr:clientData/>
  </xdr:twoCellAnchor>
  <xdr:twoCellAnchor>
    <xdr:from>
      <xdr:col>16</xdr:col>
      <xdr:colOff>54052</xdr:colOff>
      <xdr:row>36</xdr:row>
      <xdr:rowOff>18690</xdr:rowOff>
    </xdr:from>
    <xdr:to>
      <xdr:col>17</xdr:col>
      <xdr:colOff>19380</xdr:colOff>
      <xdr:row>37</xdr:row>
      <xdr:rowOff>128057</xdr:rowOff>
    </xdr:to>
    <xdr:sp macro="" textlink="">
      <xdr:nvSpPr>
        <xdr:cNvPr id="25" name="テキスト ボックス 24">
          <a:extLst>
            <a:ext uri="{FF2B5EF4-FFF2-40B4-BE49-F238E27FC236}">
              <a16:creationId xmlns:a16="http://schemas.microsoft.com/office/drawing/2014/main" id="{2B7FC783-9DF3-1D20-1E2C-5BA84967E333}"/>
            </a:ext>
          </a:extLst>
        </xdr:cNvPr>
        <xdr:cNvSpPr txBox="1"/>
      </xdr:nvSpPr>
      <xdr:spPr>
        <a:xfrm>
          <a:off x="13484302" y="6795047"/>
          <a:ext cx="645685" cy="286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B </a:t>
          </a:r>
          <a:r>
            <a:rPr kumimoji="1" lang="ja-JP" altLang="en-US" sz="1100">
              <a:latin typeface="BIZ UDPゴシック" panose="020B0400000000000000" pitchFamily="50" charset="-128"/>
              <a:ea typeface="BIZ UDPゴシック" panose="020B0400000000000000" pitchFamily="50" charset="-128"/>
            </a:rPr>
            <a:t>市</a:t>
          </a:r>
        </a:p>
      </xdr:txBody>
    </xdr:sp>
    <xdr:clientData/>
  </xdr:twoCellAnchor>
  <xdr:twoCellAnchor>
    <xdr:from>
      <xdr:col>16</xdr:col>
      <xdr:colOff>57280</xdr:colOff>
      <xdr:row>46</xdr:row>
      <xdr:rowOff>25219</xdr:rowOff>
    </xdr:from>
    <xdr:to>
      <xdr:col>18</xdr:col>
      <xdr:colOff>588423</xdr:colOff>
      <xdr:row>47</xdr:row>
      <xdr:rowOff>134586</xdr:rowOff>
    </xdr:to>
    <xdr:sp macro="" textlink="">
      <xdr:nvSpPr>
        <xdr:cNvPr id="26" name="テキスト ボックス 25">
          <a:extLst>
            <a:ext uri="{FF2B5EF4-FFF2-40B4-BE49-F238E27FC236}">
              <a16:creationId xmlns:a16="http://schemas.microsoft.com/office/drawing/2014/main" id="{6BA7A6F1-7386-3387-A222-3CE211530A3B}"/>
            </a:ext>
          </a:extLst>
        </xdr:cNvPr>
        <xdr:cNvSpPr txBox="1"/>
      </xdr:nvSpPr>
      <xdr:spPr>
        <a:xfrm>
          <a:off x="13487530" y="8570505"/>
          <a:ext cx="1891857" cy="286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補助対象森林</a:t>
          </a:r>
          <a:r>
            <a:rPr kumimoji="1" lang="en-US" altLang="ja-JP" sz="1100">
              <a:latin typeface="BIZ UDPゴシック" panose="020B0400000000000000" pitchFamily="50" charset="-128"/>
              <a:ea typeface="BIZ UDPゴシック" panose="020B0400000000000000" pitchFamily="50" charset="-128"/>
            </a:rPr>
            <a:t>)</a:t>
          </a:r>
        </a:p>
      </xdr:txBody>
    </xdr:sp>
    <xdr:clientData/>
  </xdr:twoCellAnchor>
  <xdr:twoCellAnchor>
    <xdr:from>
      <xdr:col>16</xdr:col>
      <xdr:colOff>47595</xdr:colOff>
      <xdr:row>38</xdr:row>
      <xdr:rowOff>5843</xdr:rowOff>
    </xdr:from>
    <xdr:to>
      <xdr:col>19</xdr:col>
      <xdr:colOff>1691</xdr:colOff>
      <xdr:row>39</xdr:row>
      <xdr:rowOff>111994</xdr:rowOff>
    </xdr:to>
    <xdr:sp macro="" textlink="">
      <xdr:nvSpPr>
        <xdr:cNvPr id="27" name="テキスト ボックス 26">
          <a:extLst>
            <a:ext uri="{FF2B5EF4-FFF2-40B4-BE49-F238E27FC236}">
              <a16:creationId xmlns:a16="http://schemas.microsoft.com/office/drawing/2014/main" id="{0210750F-0C37-17EB-B284-E893DCA2B38C}"/>
            </a:ext>
          </a:extLst>
        </xdr:cNvPr>
        <xdr:cNvSpPr txBox="1"/>
      </xdr:nvSpPr>
      <xdr:spPr>
        <a:xfrm>
          <a:off x="13477845" y="7135986"/>
          <a:ext cx="1995167" cy="283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札幌市（補助対象</a:t>
          </a:r>
          <a:r>
            <a:rPr kumimoji="1" lang="ja-JP" altLang="en-US" sz="1100" u="sng">
              <a:solidFill>
                <a:sysClr val="windowText" lastClr="000000"/>
              </a:solidFill>
              <a:latin typeface="BIZ UDPゴシック" panose="020B0400000000000000" pitchFamily="50" charset="-128"/>
              <a:ea typeface="BIZ UDPゴシック" panose="020B0400000000000000" pitchFamily="50" charset="-128"/>
            </a:rPr>
            <a:t>外</a:t>
          </a:r>
          <a:r>
            <a:rPr kumimoji="1" lang="ja-JP" altLang="en-US" sz="1100">
              <a:latin typeface="BIZ UDPゴシック" panose="020B0400000000000000" pitchFamily="50" charset="-128"/>
              <a:ea typeface="BIZ UDPゴシック" panose="020B0400000000000000" pitchFamily="50" charset="-128"/>
            </a:rPr>
            <a:t>森林）</a:t>
          </a:r>
        </a:p>
      </xdr:txBody>
    </xdr:sp>
    <xdr:clientData/>
  </xdr:twoCellAnchor>
  <xdr:twoCellAnchor>
    <xdr:from>
      <xdr:col>14</xdr:col>
      <xdr:colOff>1494227</xdr:colOff>
      <xdr:row>36</xdr:row>
      <xdr:rowOff>134481</xdr:rowOff>
    </xdr:from>
    <xdr:to>
      <xdr:col>15</xdr:col>
      <xdr:colOff>547160</xdr:colOff>
      <xdr:row>36</xdr:row>
      <xdr:rowOff>134481</xdr:rowOff>
    </xdr:to>
    <xdr:cxnSp macro="">
      <xdr:nvCxnSpPr>
        <xdr:cNvPr id="28" name="直線矢印コネクタ 27">
          <a:extLst>
            <a:ext uri="{FF2B5EF4-FFF2-40B4-BE49-F238E27FC236}">
              <a16:creationId xmlns:a16="http://schemas.microsoft.com/office/drawing/2014/main" id="{2BF16382-D5CA-0B1F-3144-803B5324B67F}"/>
            </a:ext>
          </a:extLst>
        </xdr:cNvPr>
        <xdr:cNvCxnSpPr/>
      </xdr:nvCxnSpPr>
      <xdr:spPr>
        <a:xfrm>
          <a:off x="12447977" y="6910838"/>
          <a:ext cx="849076" cy="0"/>
        </a:xfrm>
        <a:prstGeom prst="straightConnector1">
          <a:avLst/>
        </a:prstGeom>
        <a:ln w="38100">
          <a:solidFill>
            <a:schemeClr val="tx1">
              <a:lumMod val="50000"/>
              <a:lumOff val="50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370438</xdr:colOff>
      <xdr:row>40</xdr:row>
      <xdr:rowOff>83056</xdr:rowOff>
    </xdr:from>
    <xdr:to>
      <xdr:col>16</xdr:col>
      <xdr:colOff>380123</xdr:colOff>
      <xdr:row>45</xdr:row>
      <xdr:rowOff>25209</xdr:rowOff>
    </xdr:to>
    <xdr:cxnSp macro="">
      <xdr:nvCxnSpPr>
        <xdr:cNvPr id="29" name="直線矢印コネクタ 28">
          <a:extLst>
            <a:ext uri="{FF2B5EF4-FFF2-40B4-BE49-F238E27FC236}">
              <a16:creationId xmlns:a16="http://schemas.microsoft.com/office/drawing/2014/main" id="{B46CA4BE-87BC-F5FB-21DE-F1085283B4A5}"/>
            </a:ext>
          </a:extLst>
        </xdr:cNvPr>
        <xdr:cNvCxnSpPr/>
      </xdr:nvCxnSpPr>
      <xdr:spPr>
        <a:xfrm>
          <a:off x="13800688" y="7566985"/>
          <a:ext cx="9685" cy="826617"/>
        </a:xfrm>
        <a:prstGeom prst="straightConnector1">
          <a:avLst/>
        </a:prstGeom>
        <a:ln w="38100">
          <a:solidFill>
            <a:schemeClr val="tx1">
              <a:lumMod val="50000"/>
              <a:lumOff val="50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1610452</xdr:colOff>
      <xdr:row>34</xdr:row>
      <xdr:rowOff>144111</xdr:rowOff>
    </xdr:from>
    <xdr:to>
      <xdr:col>15</xdr:col>
      <xdr:colOff>324399</xdr:colOff>
      <xdr:row>36</xdr:row>
      <xdr:rowOff>73369</xdr:rowOff>
    </xdr:to>
    <xdr:sp macro="" textlink="">
      <xdr:nvSpPr>
        <xdr:cNvPr id="30" name="テキスト ボックス 29">
          <a:extLst>
            <a:ext uri="{FF2B5EF4-FFF2-40B4-BE49-F238E27FC236}">
              <a16:creationId xmlns:a16="http://schemas.microsoft.com/office/drawing/2014/main" id="{70D896E7-1BF9-9B2C-33AC-0187550C95EF}"/>
            </a:ext>
          </a:extLst>
        </xdr:cNvPr>
        <xdr:cNvSpPr txBox="1"/>
      </xdr:nvSpPr>
      <xdr:spPr>
        <a:xfrm>
          <a:off x="12564202" y="6566682"/>
          <a:ext cx="510090" cy="283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BIZ UDPゴシック" panose="020B0400000000000000" pitchFamily="50" charset="-128"/>
              <a:ea typeface="BIZ UDPゴシック" panose="020B0400000000000000" pitchFamily="50" charset="-128"/>
            </a:rPr>
            <a:t>a</a:t>
          </a:r>
          <a:endParaRPr kumimoji="1" lang="ja-JP" altLang="en-US" sz="1200">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1265464</xdr:colOff>
      <xdr:row>39</xdr:row>
      <xdr:rowOff>129059</xdr:rowOff>
    </xdr:from>
    <xdr:to>
      <xdr:col>15</xdr:col>
      <xdr:colOff>441077</xdr:colOff>
      <xdr:row>46</xdr:row>
      <xdr:rowOff>138776</xdr:rowOff>
    </xdr:to>
    <xdr:cxnSp macro="">
      <xdr:nvCxnSpPr>
        <xdr:cNvPr id="31" name="直線矢印コネクタ 30">
          <a:extLst>
            <a:ext uri="{FF2B5EF4-FFF2-40B4-BE49-F238E27FC236}">
              <a16:creationId xmlns:a16="http://schemas.microsoft.com/office/drawing/2014/main" id="{282A9809-5A65-7EEA-241A-42B4A4D8B3EF}"/>
            </a:ext>
          </a:extLst>
        </xdr:cNvPr>
        <xdr:cNvCxnSpPr/>
      </xdr:nvCxnSpPr>
      <xdr:spPr>
        <a:xfrm>
          <a:off x="12219214" y="7436095"/>
          <a:ext cx="971756" cy="1247967"/>
        </a:xfrm>
        <a:prstGeom prst="straightConnector1">
          <a:avLst/>
        </a:prstGeom>
        <a:ln w="38100">
          <a:solidFill>
            <a:schemeClr val="tx1">
              <a:lumMod val="50000"/>
              <a:lumOff val="50000"/>
            </a:schemeClr>
          </a:solidFill>
          <a:prstDash val="sysDash"/>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1232964</xdr:colOff>
      <xdr:row>42</xdr:row>
      <xdr:rowOff>44230</xdr:rowOff>
    </xdr:from>
    <xdr:to>
      <xdr:col>14</xdr:col>
      <xdr:colOff>1743056</xdr:colOff>
      <xdr:row>43</xdr:row>
      <xdr:rowOff>153597</xdr:rowOff>
    </xdr:to>
    <xdr:sp macro="" textlink="">
      <xdr:nvSpPr>
        <xdr:cNvPr id="32" name="テキスト ボックス 31">
          <a:extLst>
            <a:ext uri="{FF2B5EF4-FFF2-40B4-BE49-F238E27FC236}">
              <a16:creationId xmlns:a16="http://schemas.microsoft.com/office/drawing/2014/main" id="{FFF52A2D-4D72-7062-1B57-4973F5ECBB35}"/>
            </a:ext>
          </a:extLst>
        </xdr:cNvPr>
        <xdr:cNvSpPr txBox="1"/>
      </xdr:nvSpPr>
      <xdr:spPr>
        <a:xfrm>
          <a:off x="10826000" y="8358194"/>
          <a:ext cx="510092" cy="286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BIZ UDPゴシック" panose="020B0400000000000000" pitchFamily="50" charset="-128"/>
              <a:ea typeface="BIZ UDPゴシック" panose="020B0400000000000000" pitchFamily="50" charset="-128"/>
            </a:rPr>
            <a:t>b</a:t>
          </a:r>
        </a:p>
      </xdr:txBody>
    </xdr:sp>
    <xdr:clientData/>
  </xdr:twoCellAnchor>
  <xdr:twoCellAnchor>
    <xdr:from>
      <xdr:col>14</xdr:col>
      <xdr:colOff>1490999</xdr:colOff>
      <xdr:row>37</xdr:row>
      <xdr:rowOff>111975</xdr:rowOff>
    </xdr:from>
    <xdr:to>
      <xdr:col>15</xdr:col>
      <xdr:colOff>543932</xdr:colOff>
      <xdr:row>37</xdr:row>
      <xdr:rowOff>111975</xdr:rowOff>
    </xdr:to>
    <xdr:cxnSp macro="">
      <xdr:nvCxnSpPr>
        <xdr:cNvPr id="33" name="直線矢印コネクタ 32">
          <a:extLst>
            <a:ext uri="{FF2B5EF4-FFF2-40B4-BE49-F238E27FC236}">
              <a16:creationId xmlns:a16="http://schemas.microsoft.com/office/drawing/2014/main" id="{AE384B7C-C5ED-00DE-88CF-5BB7B3A94961}"/>
            </a:ext>
          </a:extLst>
        </xdr:cNvPr>
        <xdr:cNvCxnSpPr/>
      </xdr:nvCxnSpPr>
      <xdr:spPr>
        <a:xfrm>
          <a:off x="12444749" y="7065225"/>
          <a:ext cx="849076" cy="0"/>
        </a:xfrm>
        <a:prstGeom prst="straightConnector1">
          <a:avLst/>
        </a:prstGeom>
        <a:ln w="38100">
          <a:solidFill>
            <a:schemeClr val="tx1">
              <a:lumMod val="50000"/>
              <a:lumOff val="50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192874</xdr:colOff>
      <xdr:row>40</xdr:row>
      <xdr:rowOff>79840</xdr:rowOff>
    </xdr:from>
    <xdr:to>
      <xdr:col>16</xdr:col>
      <xdr:colOff>202559</xdr:colOff>
      <xdr:row>45</xdr:row>
      <xdr:rowOff>21993</xdr:rowOff>
    </xdr:to>
    <xdr:cxnSp macro="">
      <xdr:nvCxnSpPr>
        <xdr:cNvPr id="34" name="直線矢印コネクタ 33">
          <a:extLst>
            <a:ext uri="{FF2B5EF4-FFF2-40B4-BE49-F238E27FC236}">
              <a16:creationId xmlns:a16="http://schemas.microsoft.com/office/drawing/2014/main" id="{275214ED-7BF8-5C90-999C-D8D8C6421DBB}"/>
            </a:ext>
          </a:extLst>
        </xdr:cNvPr>
        <xdr:cNvCxnSpPr/>
      </xdr:nvCxnSpPr>
      <xdr:spPr>
        <a:xfrm>
          <a:off x="13623124" y="7563769"/>
          <a:ext cx="9685" cy="826617"/>
        </a:xfrm>
        <a:prstGeom prst="straightConnector1">
          <a:avLst/>
        </a:prstGeom>
        <a:ln w="38100">
          <a:solidFill>
            <a:schemeClr val="tx1">
              <a:lumMod val="50000"/>
              <a:lumOff val="50000"/>
            </a:schemeClr>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531859</xdr:colOff>
      <xdr:row>41</xdr:row>
      <xdr:rowOff>63768</xdr:rowOff>
    </xdr:from>
    <xdr:to>
      <xdr:col>18</xdr:col>
      <xdr:colOff>625929</xdr:colOff>
      <xdr:row>44</xdr:row>
      <xdr:rowOff>50932</xdr:rowOff>
    </xdr:to>
    <xdr:sp macro="" textlink="">
      <xdr:nvSpPr>
        <xdr:cNvPr id="35" name="テキスト ボックス 34">
          <a:extLst>
            <a:ext uri="{FF2B5EF4-FFF2-40B4-BE49-F238E27FC236}">
              <a16:creationId xmlns:a16="http://schemas.microsoft.com/office/drawing/2014/main" id="{93D6BF16-B3E2-35A9-8D5D-9D9865E5983F}"/>
            </a:ext>
          </a:extLst>
        </xdr:cNvPr>
        <xdr:cNvSpPr txBox="1"/>
      </xdr:nvSpPr>
      <xdr:spPr>
        <a:xfrm>
          <a:off x="12601395" y="8200839"/>
          <a:ext cx="1454784" cy="5178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050">
              <a:latin typeface="BIZ UDPゴシック" panose="020B0400000000000000" pitchFamily="50" charset="-128"/>
              <a:ea typeface="BIZ UDPゴシック" panose="020B0400000000000000" pitchFamily="50" charset="-128"/>
            </a:rPr>
            <a:t>※</a:t>
          </a:r>
          <a:r>
            <a:rPr kumimoji="1" lang="ja-JP" altLang="en-US" sz="1050">
              <a:latin typeface="BIZ UDPゴシック" panose="020B0400000000000000" pitchFamily="50" charset="-128"/>
              <a:ea typeface="BIZ UDPゴシック" panose="020B0400000000000000" pitchFamily="50" charset="-128"/>
            </a:rPr>
            <a:t>森林間の回送費については対象外</a:t>
          </a:r>
        </a:p>
      </xdr:txBody>
    </xdr:sp>
    <xdr:clientData/>
  </xdr:twoCellAnchor>
  <xdr:twoCellAnchor>
    <xdr:from>
      <xdr:col>1</xdr:col>
      <xdr:colOff>876300</xdr:colOff>
      <xdr:row>35</xdr:row>
      <xdr:rowOff>133608</xdr:rowOff>
    </xdr:from>
    <xdr:to>
      <xdr:col>4</xdr:col>
      <xdr:colOff>37470</xdr:colOff>
      <xdr:row>37</xdr:row>
      <xdr:rowOff>62866</xdr:rowOff>
    </xdr:to>
    <xdr:sp macro="" textlink="">
      <xdr:nvSpPr>
        <xdr:cNvPr id="37" name="テキスト ボックス 36">
          <a:extLst>
            <a:ext uri="{FF2B5EF4-FFF2-40B4-BE49-F238E27FC236}">
              <a16:creationId xmlns:a16="http://schemas.microsoft.com/office/drawing/2014/main" id="{C8B16403-8674-B2B5-51F6-41AB0F066EBE}"/>
            </a:ext>
          </a:extLst>
        </xdr:cNvPr>
        <xdr:cNvSpPr txBox="1"/>
      </xdr:nvSpPr>
      <xdr:spPr>
        <a:xfrm>
          <a:off x="1202871" y="6733072"/>
          <a:ext cx="1624063" cy="283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A </a:t>
          </a:r>
          <a:r>
            <a:rPr kumimoji="1" lang="ja-JP" altLang="en-US" sz="1100">
              <a:latin typeface="BIZ UDPゴシック" panose="020B0400000000000000" pitchFamily="50" charset="-128"/>
              <a:ea typeface="BIZ UDPゴシック" panose="020B0400000000000000" pitchFamily="50" charset="-128"/>
            </a:rPr>
            <a:t>市（レンタル会社）</a:t>
          </a:r>
        </a:p>
      </xdr:txBody>
    </xdr:sp>
    <xdr:clientData/>
  </xdr:twoCellAnchor>
  <xdr:twoCellAnchor>
    <xdr:from>
      <xdr:col>5</xdr:col>
      <xdr:colOff>440875</xdr:colOff>
      <xdr:row>36</xdr:row>
      <xdr:rowOff>4961</xdr:rowOff>
    </xdr:from>
    <xdr:to>
      <xdr:col>6</xdr:col>
      <xdr:colOff>392448</xdr:colOff>
      <xdr:row>37</xdr:row>
      <xdr:rowOff>114328</xdr:rowOff>
    </xdr:to>
    <xdr:sp macro="" textlink="">
      <xdr:nvSpPr>
        <xdr:cNvPr id="38" name="テキスト ボックス 37">
          <a:extLst>
            <a:ext uri="{FF2B5EF4-FFF2-40B4-BE49-F238E27FC236}">
              <a16:creationId xmlns:a16="http://schemas.microsoft.com/office/drawing/2014/main" id="{41649FCD-6139-3C3F-0CA1-8DD2B408205F}"/>
            </a:ext>
          </a:extLst>
        </xdr:cNvPr>
        <xdr:cNvSpPr txBox="1"/>
      </xdr:nvSpPr>
      <xdr:spPr>
        <a:xfrm>
          <a:off x="3910696" y="6781318"/>
          <a:ext cx="631931" cy="286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B </a:t>
          </a:r>
          <a:r>
            <a:rPr kumimoji="1" lang="ja-JP" altLang="en-US" sz="1100">
              <a:latin typeface="BIZ UDPゴシック" panose="020B0400000000000000" pitchFamily="50" charset="-128"/>
              <a:ea typeface="BIZ UDPゴシック" panose="020B0400000000000000" pitchFamily="50" charset="-128"/>
            </a:rPr>
            <a:t>市</a:t>
          </a:r>
        </a:p>
      </xdr:txBody>
    </xdr:sp>
    <xdr:clientData/>
  </xdr:twoCellAnchor>
  <xdr:twoCellAnchor>
    <xdr:from>
      <xdr:col>5</xdr:col>
      <xdr:colOff>459833</xdr:colOff>
      <xdr:row>45</xdr:row>
      <xdr:rowOff>172301</xdr:rowOff>
    </xdr:from>
    <xdr:to>
      <xdr:col>8</xdr:col>
      <xdr:colOff>270320</xdr:colOff>
      <xdr:row>47</xdr:row>
      <xdr:rowOff>104775</xdr:rowOff>
    </xdr:to>
    <xdr:sp macro="" textlink="">
      <xdr:nvSpPr>
        <xdr:cNvPr id="39" name="テキスト ボックス 38">
          <a:extLst>
            <a:ext uri="{FF2B5EF4-FFF2-40B4-BE49-F238E27FC236}">
              <a16:creationId xmlns:a16="http://schemas.microsoft.com/office/drawing/2014/main" id="{BC3ACEA2-8CED-858C-7393-C0A43E9C2579}"/>
            </a:ext>
          </a:extLst>
        </xdr:cNvPr>
        <xdr:cNvSpPr txBox="1"/>
      </xdr:nvSpPr>
      <xdr:spPr>
        <a:xfrm>
          <a:off x="3929654" y="8540694"/>
          <a:ext cx="1851559" cy="286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補助対象森林</a:t>
          </a:r>
          <a:r>
            <a:rPr kumimoji="1" lang="en-US" altLang="ja-JP" sz="1100">
              <a:latin typeface="BIZ UDPゴシック" panose="020B0400000000000000" pitchFamily="50" charset="-128"/>
              <a:ea typeface="BIZ UDPゴシック" panose="020B0400000000000000" pitchFamily="50" charset="-128"/>
            </a:rPr>
            <a:t>)</a:t>
          </a:r>
        </a:p>
      </xdr:txBody>
    </xdr:sp>
    <xdr:clientData/>
  </xdr:twoCellAnchor>
  <xdr:twoCellAnchor>
    <xdr:from>
      <xdr:col>5</xdr:col>
      <xdr:colOff>450354</xdr:colOff>
      <xdr:row>37</xdr:row>
      <xdr:rowOff>152925</xdr:rowOff>
    </xdr:from>
    <xdr:to>
      <xdr:col>8</xdr:col>
      <xdr:colOff>361950</xdr:colOff>
      <xdr:row>39</xdr:row>
      <xdr:rowOff>82183</xdr:rowOff>
    </xdr:to>
    <xdr:sp macro="" textlink="">
      <xdr:nvSpPr>
        <xdr:cNvPr id="40" name="テキスト ボックス 39">
          <a:extLst>
            <a:ext uri="{FF2B5EF4-FFF2-40B4-BE49-F238E27FC236}">
              <a16:creationId xmlns:a16="http://schemas.microsoft.com/office/drawing/2014/main" id="{6388E6AA-71D1-0102-FBD6-470F886E3777}"/>
            </a:ext>
          </a:extLst>
        </xdr:cNvPr>
        <xdr:cNvSpPr txBox="1"/>
      </xdr:nvSpPr>
      <xdr:spPr>
        <a:xfrm>
          <a:off x="3920175" y="7106175"/>
          <a:ext cx="1952668" cy="2830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札幌市（補助対象</a:t>
          </a:r>
          <a:r>
            <a:rPr kumimoji="1" lang="ja-JP" altLang="en-US" sz="1100" u="sng">
              <a:solidFill>
                <a:sysClr val="windowText" lastClr="000000"/>
              </a:solidFill>
              <a:latin typeface="BIZ UDPゴシック" panose="020B0400000000000000" pitchFamily="50" charset="-128"/>
              <a:ea typeface="BIZ UDPゴシック" panose="020B0400000000000000" pitchFamily="50" charset="-128"/>
            </a:rPr>
            <a:t>外</a:t>
          </a:r>
          <a:r>
            <a:rPr kumimoji="1" lang="ja-JP" altLang="en-US" sz="1100">
              <a:latin typeface="BIZ UDPゴシック" panose="020B0400000000000000" pitchFamily="50" charset="-128"/>
              <a:ea typeface="BIZ UDPゴシック" panose="020B0400000000000000" pitchFamily="50" charset="-128"/>
            </a:rPr>
            <a:t>森林）</a:t>
          </a:r>
        </a:p>
      </xdr:txBody>
    </xdr:sp>
    <xdr:clientData/>
  </xdr:twoCellAnchor>
  <xdr:twoCellAnchor>
    <xdr:from>
      <xdr:col>4</xdr:col>
      <xdr:colOff>122781</xdr:colOff>
      <xdr:row>36</xdr:row>
      <xdr:rowOff>104670</xdr:rowOff>
    </xdr:from>
    <xdr:to>
      <xdr:col>5</xdr:col>
      <xdr:colOff>273414</xdr:colOff>
      <xdr:row>36</xdr:row>
      <xdr:rowOff>104670</xdr:rowOff>
    </xdr:to>
    <xdr:cxnSp macro="">
      <xdr:nvCxnSpPr>
        <xdr:cNvPr id="41" name="直線矢印コネクタ 40">
          <a:extLst>
            <a:ext uri="{FF2B5EF4-FFF2-40B4-BE49-F238E27FC236}">
              <a16:creationId xmlns:a16="http://schemas.microsoft.com/office/drawing/2014/main" id="{CC9FF591-2ECD-D032-BFA7-2082179EC86E}"/>
            </a:ext>
          </a:extLst>
        </xdr:cNvPr>
        <xdr:cNvCxnSpPr/>
      </xdr:nvCxnSpPr>
      <xdr:spPr>
        <a:xfrm>
          <a:off x="2912245" y="6881027"/>
          <a:ext cx="830990" cy="0"/>
        </a:xfrm>
        <a:prstGeom prst="straightConnector1">
          <a:avLst/>
        </a:prstGeom>
        <a:ln w="38100">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54365</xdr:colOff>
      <xdr:row>40</xdr:row>
      <xdr:rowOff>53245</xdr:rowOff>
    </xdr:from>
    <xdr:to>
      <xdr:col>6</xdr:col>
      <xdr:colOff>63844</xdr:colOff>
      <xdr:row>44</xdr:row>
      <xdr:rowOff>172291</xdr:rowOff>
    </xdr:to>
    <xdr:cxnSp macro="">
      <xdr:nvCxnSpPr>
        <xdr:cNvPr id="42" name="直線矢印コネクタ 41">
          <a:extLst>
            <a:ext uri="{FF2B5EF4-FFF2-40B4-BE49-F238E27FC236}">
              <a16:creationId xmlns:a16="http://schemas.microsoft.com/office/drawing/2014/main" id="{5A61BA58-334D-3692-FD19-E0DB64805DBC}"/>
            </a:ext>
          </a:extLst>
        </xdr:cNvPr>
        <xdr:cNvCxnSpPr/>
      </xdr:nvCxnSpPr>
      <xdr:spPr>
        <a:xfrm>
          <a:off x="4204544" y="7537174"/>
          <a:ext cx="9479" cy="826617"/>
        </a:xfrm>
        <a:prstGeom prst="straightConnector1">
          <a:avLst/>
        </a:prstGeom>
        <a:ln w="38100">
          <a:solidFill>
            <a:schemeClr val="tx1">
              <a:lumMod val="50000"/>
              <a:lumOff val="50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84865</xdr:colOff>
      <xdr:row>38</xdr:row>
      <xdr:rowOff>14629</xdr:rowOff>
    </xdr:from>
    <xdr:to>
      <xdr:col>5</xdr:col>
      <xdr:colOff>358724</xdr:colOff>
      <xdr:row>45</xdr:row>
      <xdr:rowOff>24346</xdr:rowOff>
    </xdr:to>
    <xdr:cxnSp macro="">
      <xdr:nvCxnSpPr>
        <xdr:cNvPr id="43" name="直線矢印コネクタ 42">
          <a:extLst>
            <a:ext uri="{FF2B5EF4-FFF2-40B4-BE49-F238E27FC236}">
              <a16:creationId xmlns:a16="http://schemas.microsoft.com/office/drawing/2014/main" id="{768A0B90-B64B-1381-1076-883C2EF3ECFB}"/>
            </a:ext>
          </a:extLst>
        </xdr:cNvPr>
        <xdr:cNvCxnSpPr/>
      </xdr:nvCxnSpPr>
      <xdr:spPr>
        <a:xfrm>
          <a:off x="2874329" y="7144772"/>
          <a:ext cx="954216" cy="1247967"/>
        </a:xfrm>
        <a:prstGeom prst="straightConnector1">
          <a:avLst/>
        </a:prstGeom>
        <a:ln w="38100">
          <a:solidFill>
            <a:schemeClr val="tx1">
              <a:lumMod val="50000"/>
              <a:lumOff val="50000"/>
            </a:schemeClr>
          </a:solidFill>
          <a:prstDash val="solid"/>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236530</xdr:colOff>
      <xdr:row>34</xdr:row>
      <xdr:rowOff>114300</xdr:rowOff>
    </xdr:from>
    <xdr:to>
      <xdr:col>5</xdr:col>
      <xdr:colOff>55398</xdr:colOff>
      <xdr:row>36</xdr:row>
      <xdr:rowOff>43558</xdr:rowOff>
    </xdr:to>
    <xdr:sp macro="" textlink="">
      <xdr:nvSpPr>
        <xdr:cNvPr id="44" name="テキスト ボックス 43">
          <a:extLst>
            <a:ext uri="{FF2B5EF4-FFF2-40B4-BE49-F238E27FC236}">
              <a16:creationId xmlns:a16="http://schemas.microsoft.com/office/drawing/2014/main" id="{ABADF06B-C4C9-906A-BBA1-4991A11110DE}"/>
            </a:ext>
          </a:extLst>
        </xdr:cNvPr>
        <xdr:cNvSpPr txBox="1"/>
      </xdr:nvSpPr>
      <xdr:spPr>
        <a:xfrm>
          <a:off x="3025994" y="6536871"/>
          <a:ext cx="499225" cy="2830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BIZ UDPゴシック" panose="020B0400000000000000" pitchFamily="50" charset="-128"/>
              <a:ea typeface="BIZ UDPゴシック" panose="020B0400000000000000" pitchFamily="50" charset="-128"/>
            </a:rPr>
            <a:t>a</a:t>
          </a:r>
          <a:endParaRPr kumimoji="1" lang="ja-JP" altLang="en-US" sz="12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629357</xdr:colOff>
      <xdr:row>42</xdr:row>
      <xdr:rowOff>24317</xdr:rowOff>
    </xdr:from>
    <xdr:to>
      <xdr:col>4</xdr:col>
      <xdr:colOff>448227</xdr:colOff>
      <xdr:row>43</xdr:row>
      <xdr:rowOff>133684</xdr:rowOff>
    </xdr:to>
    <xdr:sp macro="" textlink="">
      <xdr:nvSpPr>
        <xdr:cNvPr id="45" name="テキスト ボックス 44">
          <a:extLst>
            <a:ext uri="{FF2B5EF4-FFF2-40B4-BE49-F238E27FC236}">
              <a16:creationId xmlns:a16="http://schemas.microsoft.com/office/drawing/2014/main" id="{9F286DA3-D581-3D1D-1658-AF7B5FF745A6}"/>
            </a:ext>
          </a:extLst>
        </xdr:cNvPr>
        <xdr:cNvSpPr txBox="1"/>
      </xdr:nvSpPr>
      <xdr:spPr>
        <a:xfrm>
          <a:off x="2738464" y="7862031"/>
          <a:ext cx="499227" cy="286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BIZ UDPゴシック" panose="020B0400000000000000" pitchFamily="50" charset="-128"/>
              <a:ea typeface="BIZ UDPゴシック" panose="020B0400000000000000" pitchFamily="50" charset="-128"/>
            </a:rPr>
            <a:t>b</a:t>
          </a:r>
        </a:p>
      </xdr:txBody>
    </xdr:sp>
    <xdr:clientData/>
  </xdr:twoCellAnchor>
  <xdr:twoCellAnchor>
    <xdr:from>
      <xdr:col>3</xdr:col>
      <xdr:colOff>648315</xdr:colOff>
      <xdr:row>38</xdr:row>
      <xdr:rowOff>172233</xdr:rowOff>
    </xdr:from>
    <xdr:to>
      <xdr:col>5</xdr:col>
      <xdr:colOff>238658</xdr:colOff>
      <xdr:row>46</xdr:row>
      <xdr:rowOff>5057</xdr:rowOff>
    </xdr:to>
    <xdr:cxnSp macro="">
      <xdr:nvCxnSpPr>
        <xdr:cNvPr id="46" name="直線矢印コネクタ 45">
          <a:extLst>
            <a:ext uri="{FF2B5EF4-FFF2-40B4-BE49-F238E27FC236}">
              <a16:creationId xmlns:a16="http://schemas.microsoft.com/office/drawing/2014/main" id="{953FFDAA-1773-5EBE-172D-F7367AAFE935}"/>
            </a:ext>
          </a:extLst>
        </xdr:cNvPr>
        <xdr:cNvCxnSpPr/>
      </xdr:nvCxnSpPr>
      <xdr:spPr>
        <a:xfrm>
          <a:off x="2757422" y="7302376"/>
          <a:ext cx="951057" cy="1247967"/>
        </a:xfrm>
        <a:prstGeom prst="straightConnector1">
          <a:avLst/>
        </a:prstGeom>
        <a:ln w="38100">
          <a:solidFill>
            <a:schemeClr val="tx1">
              <a:lumMod val="50000"/>
              <a:lumOff val="50000"/>
            </a:schemeClr>
          </a:solidFill>
          <a:prstDash val="sysDash"/>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164953</xdr:colOff>
      <xdr:row>41</xdr:row>
      <xdr:rowOff>1793</xdr:rowOff>
    </xdr:from>
    <xdr:to>
      <xdr:col>8</xdr:col>
      <xdr:colOff>260841</xdr:colOff>
      <xdr:row>43</xdr:row>
      <xdr:rowOff>165850</xdr:rowOff>
    </xdr:to>
    <xdr:sp macro="" textlink="">
      <xdr:nvSpPr>
        <xdr:cNvPr id="47" name="テキスト ボックス 46">
          <a:extLst>
            <a:ext uri="{FF2B5EF4-FFF2-40B4-BE49-F238E27FC236}">
              <a16:creationId xmlns:a16="http://schemas.microsoft.com/office/drawing/2014/main" id="{56504A4E-D625-59DA-EC14-B3B2DAFFE7C1}"/>
            </a:ext>
          </a:extLst>
        </xdr:cNvPr>
        <xdr:cNvSpPr txBox="1"/>
      </xdr:nvSpPr>
      <xdr:spPr>
        <a:xfrm>
          <a:off x="4315132" y="7662614"/>
          <a:ext cx="1456602" cy="5178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050">
              <a:latin typeface="BIZ UDPゴシック" panose="020B0400000000000000" pitchFamily="50" charset="-128"/>
              <a:ea typeface="BIZ UDPゴシック" panose="020B0400000000000000" pitchFamily="50" charset="-128"/>
            </a:rPr>
            <a:t>※</a:t>
          </a:r>
          <a:r>
            <a:rPr kumimoji="1" lang="ja-JP" altLang="en-US" sz="1050">
              <a:latin typeface="BIZ UDPゴシック" panose="020B0400000000000000" pitchFamily="50" charset="-128"/>
              <a:ea typeface="BIZ UDPゴシック" panose="020B0400000000000000" pitchFamily="50" charset="-128"/>
            </a:rPr>
            <a:t>森林間の回送費については対象外</a:t>
          </a:r>
        </a:p>
      </xdr:txBody>
    </xdr:sp>
    <xdr:clientData/>
  </xdr:twoCellAnchor>
  <xdr:twoCellAnchor>
    <xdr:from>
      <xdr:col>12</xdr:col>
      <xdr:colOff>190501</xdr:colOff>
      <xdr:row>42</xdr:row>
      <xdr:rowOff>96488</xdr:rowOff>
    </xdr:from>
    <xdr:to>
      <xdr:col>14</xdr:col>
      <xdr:colOff>1219281</xdr:colOff>
      <xdr:row>45</xdr:row>
      <xdr:rowOff>1237</xdr:rowOff>
    </xdr:to>
    <xdr:sp macro="" textlink="">
      <xdr:nvSpPr>
        <xdr:cNvPr id="49" name="テキスト ボックス 48">
          <a:extLst>
            <a:ext uri="{FF2B5EF4-FFF2-40B4-BE49-F238E27FC236}">
              <a16:creationId xmlns:a16="http://schemas.microsoft.com/office/drawing/2014/main" id="{260F3B30-3333-4B10-A8F3-13F200289225}"/>
            </a:ext>
          </a:extLst>
        </xdr:cNvPr>
        <xdr:cNvSpPr txBox="1"/>
      </xdr:nvSpPr>
      <xdr:spPr>
        <a:xfrm>
          <a:off x="8422822" y="8410452"/>
          <a:ext cx="2389495" cy="435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別途見積をとる必要がある</a:t>
          </a:r>
        </a:p>
      </xdr:txBody>
    </xdr:sp>
    <xdr:clientData/>
  </xdr:twoCellAnchor>
  <xdr:twoCellAnchor>
    <xdr:from>
      <xdr:col>8</xdr:col>
      <xdr:colOff>383268</xdr:colOff>
      <xdr:row>15</xdr:row>
      <xdr:rowOff>90716</xdr:rowOff>
    </xdr:from>
    <xdr:to>
      <xdr:col>11</xdr:col>
      <xdr:colOff>0</xdr:colOff>
      <xdr:row>17</xdr:row>
      <xdr:rowOff>63501</xdr:rowOff>
    </xdr:to>
    <xdr:sp macro="" textlink="">
      <xdr:nvSpPr>
        <xdr:cNvPr id="55" name="テキスト ボックス 54">
          <a:extLst>
            <a:ext uri="{FF2B5EF4-FFF2-40B4-BE49-F238E27FC236}">
              <a16:creationId xmlns:a16="http://schemas.microsoft.com/office/drawing/2014/main" id="{B623C098-3327-684A-40A5-4A65ACA246F1}"/>
            </a:ext>
          </a:extLst>
        </xdr:cNvPr>
        <xdr:cNvSpPr txBox="1"/>
      </xdr:nvSpPr>
      <xdr:spPr>
        <a:xfrm>
          <a:off x="5336268" y="2685145"/>
          <a:ext cx="2320018" cy="299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補助申請①</a:t>
          </a:r>
        </a:p>
      </xdr:txBody>
    </xdr:sp>
    <xdr:clientData/>
  </xdr:twoCellAnchor>
  <xdr:twoCellAnchor>
    <xdr:from>
      <xdr:col>8</xdr:col>
      <xdr:colOff>392339</xdr:colOff>
      <xdr:row>25</xdr:row>
      <xdr:rowOff>145145</xdr:rowOff>
    </xdr:from>
    <xdr:to>
      <xdr:col>11</xdr:col>
      <xdr:colOff>0</xdr:colOff>
      <xdr:row>27</xdr:row>
      <xdr:rowOff>117930</xdr:rowOff>
    </xdr:to>
    <xdr:sp macro="" textlink="">
      <xdr:nvSpPr>
        <xdr:cNvPr id="56" name="テキスト ボックス 55">
          <a:extLst>
            <a:ext uri="{FF2B5EF4-FFF2-40B4-BE49-F238E27FC236}">
              <a16:creationId xmlns:a16="http://schemas.microsoft.com/office/drawing/2014/main" id="{97B9EAD5-184F-3235-3F16-E4C34C29127D}"/>
            </a:ext>
          </a:extLst>
        </xdr:cNvPr>
        <xdr:cNvSpPr txBox="1"/>
      </xdr:nvSpPr>
      <xdr:spPr>
        <a:xfrm>
          <a:off x="5345339" y="4372431"/>
          <a:ext cx="2320018" cy="2993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補助申請②</a:t>
          </a:r>
        </a:p>
      </xdr:txBody>
    </xdr:sp>
    <xdr:clientData/>
  </xdr:twoCellAnchor>
  <xdr:twoCellAnchor>
    <xdr:from>
      <xdr:col>4</xdr:col>
      <xdr:colOff>368327</xdr:colOff>
      <xdr:row>14</xdr:row>
      <xdr:rowOff>120598</xdr:rowOff>
    </xdr:from>
    <xdr:to>
      <xdr:col>5</xdr:col>
      <xdr:colOff>29883</xdr:colOff>
      <xdr:row>16</xdr:row>
      <xdr:rowOff>93383</xdr:rowOff>
    </xdr:to>
    <xdr:sp macro="" textlink="">
      <xdr:nvSpPr>
        <xdr:cNvPr id="57" name="テキスト ボックス 56">
          <a:extLst>
            <a:ext uri="{FF2B5EF4-FFF2-40B4-BE49-F238E27FC236}">
              <a16:creationId xmlns:a16="http://schemas.microsoft.com/office/drawing/2014/main" id="{C90AA3C6-C44C-F7F2-0ED6-5B5C41459B3B}"/>
            </a:ext>
          </a:extLst>
        </xdr:cNvPr>
        <xdr:cNvSpPr txBox="1"/>
      </xdr:nvSpPr>
      <xdr:spPr>
        <a:xfrm>
          <a:off x="2900856" y="2556010"/>
          <a:ext cx="274145" cy="3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a:t>
          </a:r>
          <a:endParaRPr kumimoji="1" lang="ja-JP" altLang="en-US"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159151</xdr:colOff>
      <xdr:row>22</xdr:row>
      <xdr:rowOff>23482</xdr:rowOff>
    </xdr:from>
    <xdr:to>
      <xdr:col>4</xdr:col>
      <xdr:colOff>433296</xdr:colOff>
      <xdr:row>23</xdr:row>
      <xdr:rowOff>160620</xdr:rowOff>
    </xdr:to>
    <xdr:sp macro="" textlink="">
      <xdr:nvSpPr>
        <xdr:cNvPr id="58" name="テキスト ボックス 57">
          <a:extLst>
            <a:ext uri="{FF2B5EF4-FFF2-40B4-BE49-F238E27FC236}">
              <a16:creationId xmlns:a16="http://schemas.microsoft.com/office/drawing/2014/main" id="{63AFCD6E-D85B-0F3E-1BFB-25FF63E6BFAD}"/>
            </a:ext>
          </a:extLst>
        </xdr:cNvPr>
        <xdr:cNvSpPr txBox="1"/>
      </xdr:nvSpPr>
      <xdr:spPr>
        <a:xfrm>
          <a:off x="2691680" y="3773717"/>
          <a:ext cx="274145" cy="3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b</a:t>
          </a:r>
          <a:endParaRPr kumimoji="1" lang="ja-JP" altLang="en-US"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420621</xdr:colOff>
      <xdr:row>4</xdr:row>
      <xdr:rowOff>105657</xdr:rowOff>
    </xdr:from>
    <xdr:to>
      <xdr:col>5</xdr:col>
      <xdr:colOff>82177</xdr:colOff>
      <xdr:row>6</xdr:row>
      <xdr:rowOff>78442</xdr:rowOff>
    </xdr:to>
    <xdr:sp macro="" textlink="">
      <xdr:nvSpPr>
        <xdr:cNvPr id="59" name="テキスト ボックス 58">
          <a:extLst>
            <a:ext uri="{FF2B5EF4-FFF2-40B4-BE49-F238E27FC236}">
              <a16:creationId xmlns:a16="http://schemas.microsoft.com/office/drawing/2014/main" id="{5819DF4F-65DC-A043-B55A-6749B2034B35}"/>
            </a:ext>
          </a:extLst>
        </xdr:cNvPr>
        <xdr:cNvSpPr txBox="1"/>
      </xdr:nvSpPr>
      <xdr:spPr>
        <a:xfrm>
          <a:off x="2953150" y="673422"/>
          <a:ext cx="274145" cy="301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a:t>
          </a:r>
          <a:endParaRPr kumimoji="1" lang="ja-JP" altLang="en-US" sz="12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1363936</xdr:colOff>
      <xdr:row>38</xdr:row>
      <xdr:rowOff>123486</xdr:rowOff>
    </xdr:from>
    <xdr:to>
      <xdr:col>15</xdr:col>
      <xdr:colOff>522009</xdr:colOff>
      <xdr:row>45</xdr:row>
      <xdr:rowOff>133203</xdr:rowOff>
    </xdr:to>
    <xdr:cxnSp macro="">
      <xdr:nvCxnSpPr>
        <xdr:cNvPr id="4" name="直線矢印コネクタ 3">
          <a:extLst>
            <a:ext uri="{FF2B5EF4-FFF2-40B4-BE49-F238E27FC236}">
              <a16:creationId xmlns:a16="http://schemas.microsoft.com/office/drawing/2014/main" id="{43FAE360-164B-6D92-B505-CA1E8BB71725}"/>
            </a:ext>
          </a:extLst>
        </xdr:cNvPr>
        <xdr:cNvCxnSpPr/>
      </xdr:nvCxnSpPr>
      <xdr:spPr>
        <a:xfrm>
          <a:off x="12317686" y="7253629"/>
          <a:ext cx="954216" cy="1247967"/>
        </a:xfrm>
        <a:prstGeom prst="straightConnector1">
          <a:avLst/>
        </a:prstGeom>
        <a:ln w="38100">
          <a:solidFill>
            <a:schemeClr val="tx1">
              <a:lumMod val="50000"/>
              <a:lumOff val="50000"/>
            </a:schemeClr>
          </a:solidFill>
          <a:prstDash val="sysDash"/>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461613</xdr:colOff>
      <xdr:row>47</xdr:row>
      <xdr:rowOff>134008</xdr:rowOff>
    </xdr:from>
    <xdr:to>
      <xdr:col>14</xdr:col>
      <xdr:colOff>1690791</xdr:colOff>
      <xdr:row>51</xdr:row>
      <xdr:rowOff>68036</xdr:rowOff>
    </xdr:to>
    <xdr:sp macro="" textlink="">
      <xdr:nvSpPr>
        <xdr:cNvPr id="54" name="テキスト ボックス 53">
          <a:extLst>
            <a:ext uri="{FF2B5EF4-FFF2-40B4-BE49-F238E27FC236}">
              <a16:creationId xmlns:a16="http://schemas.microsoft.com/office/drawing/2014/main" id="{359D5060-954D-428C-2AF3-6098CECE0DD0}"/>
            </a:ext>
          </a:extLst>
        </xdr:cNvPr>
        <xdr:cNvSpPr txBox="1"/>
      </xdr:nvSpPr>
      <xdr:spPr>
        <a:xfrm>
          <a:off x="8693934" y="9332437"/>
          <a:ext cx="2589893" cy="64159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往路、復路ともに、</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en-US" altLang="ja-JP" sz="1100">
              <a:latin typeface="BIZ UDPゴシック" panose="020B0400000000000000" pitchFamily="50" charset="-128"/>
              <a:ea typeface="BIZ UDPゴシック" panose="020B0400000000000000" pitchFamily="50" charset="-128"/>
            </a:rPr>
            <a:t>a</a:t>
          </a:r>
          <a:r>
            <a:rPr kumimoji="1" lang="ja-JP" altLang="en-US" sz="1100">
              <a:latin typeface="BIZ UDPゴシック" panose="020B0400000000000000" pitchFamily="50" charset="-128"/>
              <a:ea typeface="BIZ UDPゴシック" panose="020B0400000000000000" pitchFamily="50" charset="-128"/>
            </a:rPr>
            <a:t>と</a:t>
          </a:r>
          <a:r>
            <a:rPr kumimoji="1" lang="en-US" altLang="ja-JP" sz="1100">
              <a:latin typeface="BIZ UDPゴシック" panose="020B0400000000000000" pitchFamily="50" charset="-128"/>
              <a:ea typeface="BIZ UDPゴシック" panose="020B0400000000000000" pitchFamily="50" charset="-128"/>
            </a:rPr>
            <a:t>b</a:t>
          </a:r>
          <a:r>
            <a:rPr kumimoji="1" lang="ja-JP" altLang="en-US" sz="1100">
              <a:latin typeface="BIZ UDPゴシック" panose="020B0400000000000000" pitchFamily="50" charset="-128"/>
              <a:ea typeface="BIZ UDPゴシック" panose="020B0400000000000000" pitchFamily="50" charset="-128"/>
            </a:rPr>
            <a:t>のうち、安い金額が対象</a:t>
          </a:r>
        </a:p>
      </xdr:txBody>
    </xdr:sp>
    <xdr:clientData/>
  </xdr:twoCellAnchor>
  <xdr:twoCellAnchor>
    <xdr:from>
      <xdr:col>10</xdr:col>
      <xdr:colOff>319314</xdr:colOff>
      <xdr:row>2</xdr:row>
      <xdr:rowOff>54428</xdr:rowOff>
    </xdr:from>
    <xdr:to>
      <xdr:col>11</xdr:col>
      <xdr:colOff>471714</xdr:colOff>
      <xdr:row>2</xdr:row>
      <xdr:rowOff>54428</xdr:rowOff>
    </xdr:to>
    <xdr:cxnSp macro="">
      <xdr:nvCxnSpPr>
        <xdr:cNvPr id="60" name="直線矢印コネクタ 59">
          <a:extLst>
            <a:ext uri="{FF2B5EF4-FFF2-40B4-BE49-F238E27FC236}">
              <a16:creationId xmlns:a16="http://schemas.microsoft.com/office/drawing/2014/main" id="{8BBBCD22-D2E8-453F-9862-61406F705AE3}"/>
            </a:ext>
          </a:extLst>
        </xdr:cNvPr>
        <xdr:cNvCxnSpPr/>
      </xdr:nvCxnSpPr>
      <xdr:spPr>
        <a:xfrm>
          <a:off x="7190921" y="707571"/>
          <a:ext cx="832757" cy="0"/>
        </a:xfrm>
        <a:prstGeom prst="straightConnector1">
          <a:avLst/>
        </a:prstGeom>
        <a:ln w="38100">
          <a:solidFill>
            <a:schemeClr val="tx1">
              <a:lumMod val="50000"/>
              <a:lumOff val="50000"/>
            </a:schemeClr>
          </a:solidFill>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312964</xdr:colOff>
      <xdr:row>3</xdr:row>
      <xdr:rowOff>161471</xdr:rowOff>
    </xdr:from>
    <xdr:to>
      <xdr:col>11</xdr:col>
      <xdr:colOff>465364</xdr:colOff>
      <xdr:row>3</xdr:row>
      <xdr:rowOff>161471</xdr:rowOff>
    </xdr:to>
    <xdr:cxnSp macro="">
      <xdr:nvCxnSpPr>
        <xdr:cNvPr id="61" name="直線矢印コネクタ 60">
          <a:extLst>
            <a:ext uri="{FF2B5EF4-FFF2-40B4-BE49-F238E27FC236}">
              <a16:creationId xmlns:a16="http://schemas.microsoft.com/office/drawing/2014/main" id="{9CA7D964-2789-4D9E-8F42-2211DE3EFEF4}"/>
            </a:ext>
          </a:extLst>
        </xdr:cNvPr>
        <xdr:cNvCxnSpPr/>
      </xdr:nvCxnSpPr>
      <xdr:spPr>
        <a:xfrm>
          <a:off x="7184571" y="991507"/>
          <a:ext cx="832757" cy="0"/>
        </a:xfrm>
        <a:prstGeom prst="straightConnector1">
          <a:avLst/>
        </a:prstGeom>
        <a:ln w="38100">
          <a:solidFill>
            <a:schemeClr val="tx1">
              <a:lumMod val="50000"/>
              <a:lumOff val="50000"/>
            </a:schemeClr>
          </a:solidFill>
          <a:prstDash val="sysDash"/>
          <a:headEnd type="non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573314</xdr:colOff>
      <xdr:row>2</xdr:row>
      <xdr:rowOff>0</xdr:rowOff>
    </xdr:from>
    <xdr:to>
      <xdr:col>15</xdr:col>
      <xdr:colOff>462189</xdr:colOff>
      <xdr:row>11</xdr:row>
      <xdr:rowOff>120195</xdr:rowOff>
    </xdr:to>
    <xdr:sp macro="" textlink="">
      <xdr:nvSpPr>
        <xdr:cNvPr id="62" name="テキスト ボックス 61">
          <a:extLst>
            <a:ext uri="{FF2B5EF4-FFF2-40B4-BE49-F238E27FC236}">
              <a16:creationId xmlns:a16="http://schemas.microsoft.com/office/drawing/2014/main" id="{49F9A4A7-9F8F-40F6-8BC9-05997C9936C1}"/>
            </a:ext>
          </a:extLst>
        </xdr:cNvPr>
        <xdr:cNvSpPr txBox="1"/>
      </xdr:nvSpPr>
      <xdr:spPr>
        <a:xfrm>
          <a:off x="8125278" y="612321"/>
          <a:ext cx="3726090" cy="1984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latin typeface="BIZ UDPゴシック" panose="020B0400000000000000" pitchFamily="50" charset="-128"/>
              <a:ea typeface="BIZ UDPゴシック" panose="020B0400000000000000" pitchFamily="50" charset="-128"/>
            </a:rPr>
            <a:t>実際の機械の動き</a:t>
          </a:r>
          <a:endParaRPr kumimoji="1" lang="en-US" altLang="ja-JP" sz="1200">
            <a:latin typeface="BIZ UDPゴシック" panose="020B0400000000000000" pitchFamily="50" charset="-128"/>
            <a:ea typeface="BIZ UDPゴシック" panose="020B0400000000000000" pitchFamily="50" charset="-128"/>
          </a:endParaRPr>
        </a:p>
        <a:p>
          <a:pPr algn="l"/>
          <a:r>
            <a:rPr kumimoji="1" lang="ja-JP" altLang="en-US" sz="1200">
              <a:latin typeface="BIZ UDPゴシック" panose="020B0400000000000000" pitchFamily="50" charset="-128"/>
              <a:ea typeface="BIZ UDPゴシック" panose="020B0400000000000000" pitchFamily="50" charset="-128"/>
            </a:rPr>
            <a:t>架空の機械の動き</a:t>
          </a:r>
        </a:p>
      </xdr:txBody>
    </xdr:sp>
    <xdr:clientData/>
  </xdr:twoCellAnchor>
  <xdr:twoCellAnchor>
    <xdr:from>
      <xdr:col>0</xdr:col>
      <xdr:colOff>190500</xdr:colOff>
      <xdr:row>41</xdr:row>
      <xdr:rowOff>85724</xdr:rowOff>
    </xdr:from>
    <xdr:to>
      <xdr:col>4</xdr:col>
      <xdr:colOff>54430</xdr:colOff>
      <xdr:row>44</xdr:row>
      <xdr:rowOff>176892</xdr:rowOff>
    </xdr:to>
    <xdr:sp macro="" textlink="">
      <xdr:nvSpPr>
        <xdr:cNvPr id="23" name="テキスト ボックス 22">
          <a:extLst>
            <a:ext uri="{FF2B5EF4-FFF2-40B4-BE49-F238E27FC236}">
              <a16:creationId xmlns:a16="http://schemas.microsoft.com/office/drawing/2014/main" id="{E7F8237C-A2A5-4315-9437-902F715E79EA}"/>
            </a:ext>
          </a:extLst>
        </xdr:cNvPr>
        <xdr:cNvSpPr txBox="1"/>
      </xdr:nvSpPr>
      <xdr:spPr>
        <a:xfrm>
          <a:off x="190500" y="8222795"/>
          <a:ext cx="2653394" cy="621847"/>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基本的に</a:t>
          </a:r>
          <a:endParaRPr kumimoji="1" lang="en-US" altLang="ja-JP" sz="1100">
            <a:latin typeface="BIZ UDPゴシック" panose="020B0400000000000000" pitchFamily="50" charset="-128"/>
            <a:ea typeface="BIZ UDPゴシック" panose="020B0400000000000000" pitchFamily="50" charset="-128"/>
          </a:endParaRPr>
        </a:p>
        <a:p>
          <a:pPr algn="ctr"/>
          <a:r>
            <a:rPr kumimoji="1" lang="ja-JP" altLang="en-US" sz="1100">
              <a:latin typeface="BIZ UDPゴシック" panose="020B0400000000000000" pitchFamily="50" charset="-128"/>
              <a:ea typeface="BIZ UDPゴシック" panose="020B0400000000000000" pitchFamily="50" charset="-128"/>
            </a:rPr>
            <a:t>往路と復路は同額と想定</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67015-3BED-47E3-B468-B6D78A105581}">
  <dimension ref="A1:V21"/>
  <sheetViews>
    <sheetView tabSelected="1" view="pageBreakPreview" zoomScaleNormal="100" zoomScaleSheetLayoutView="100" workbookViewId="0">
      <selection activeCell="V11" sqref="V11"/>
    </sheetView>
  </sheetViews>
  <sheetFormatPr defaultColWidth="9" defaultRowHeight="13.5"/>
  <cols>
    <col min="1" max="1" width="1.125" style="12" customWidth="1"/>
    <col min="2" max="2" width="3.125" style="20" customWidth="1"/>
    <col min="3" max="3" width="13.5" style="12" customWidth="1"/>
    <col min="4" max="4" width="8" style="12" customWidth="1"/>
    <col min="5" max="5" width="10.125" style="12" hidden="1" customWidth="1"/>
    <col min="6" max="6" width="15.125" style="12" hidden="1" customWidth="1"/>
    <col min="7" max="7" width="8.125" style="12" customWidth="1"/>
    <col min="8" max="8" width="5.875" style="12" customWidth="1"/>
    <col min="9" max="9" width="6.375" style="12" customWidth="1"/>
    <col min="10" max="10" width="8.125" style="12" customWidth="1"/>
    <col min="11" max="11" width="9.125" style="12" customWidth="1"/>
    <col min="12" max="13" width="9.25" style="12" customWidth="1"/>
    <col min="14" max="14" width="6.625" style="12" customWidth="1"/>
    <col min="15" max="15" width="7.5" style="12" customWidth="1"/>
    <col min="16" max="16" width="6.875" style="12" customWidth="1"/>
    <col min="17" max="19" width="7.375" style="12" customWidth="1"/>
    <col min="20" max="20" width="9.625" style="12" customWidth="1"/>
    <col min="21" max="21" width="8.625" style="12" customWidth="1"/>
    <col min="22" max="22" width="11.125" style="12" customWidth="1"/>
    <col min="23" max="16384" width="9" style="12"/>
  </cols>
  <sheetData>
    <row r="1" spans="1:22">
      <c r="B1" s="41" t="s">
        <v>32</v>
      </c>
      <c r="C1" s="13"/>
      <c r="D1" s="13"/>
    </row>
    <row r="2" spans="1:22" ht="13.5" customHeight="1">
      <c r="B2" s="14" t="s">
        <v>41</v>
      </c>
      <c r="U2" s="15"/>
      <c r="V2" s="15"/>
    </row>
    <row r="3" spans="1:22" ht="13.5" customHeight="1" thickBot="1">
      <c r="B3" s="14"/>
      <c r="U3" s="16" t="s">
        <v>0</v>
      </c>
      <c r="V3" s="17"/>
    </row>
    <row r="4" spans="1:22" ht="22.35" customHeight="1" thickBot="1">
      <c r="B4" s="76" t="s">
        <v>42</v>
      </c>
      <c r="C4" s="77"/>
      <c r="D4" s="76"/>
      <c r="E4" s="77"/>
      <c r="F4" s="77"/>
      <c r="G4" s="77"/>
      <c r="H4" s="77"/>
      <c r="I4" s="77"/>
      <c r="J4" s="78"/>
      <c r="U4" s="3">
        <v>0.5</v>
      </c>
      <c r="V4" s="17"/>
    </row>
    <row r="5" spans="1:22" s="20" customFormat="1" ht="17.100000000000001" customHeight="1">
      <c r="A5" s="12"/>
      <c r="B5" s="18"/>
      <c r="C5" s="17"/>
      <c r="D5" s="17"/>
      <c r="E5" s="19"/>
      <c r="F5" s="19"/>
      <c r="L5" s="21"/>
      <c r="M5" s="23"/>
      <c r="N5" s="22"/>
      <c r="O5" s="22"/>
      <c r="P5" s="23" t="s">
        <v>1</v>
      </c>
      <c r="Q5" s="23"/>
      <c r="R5" s="22"/>
      <c r="S5" s="24"/>
    </row>
    <row r="6" spans="1:22" ht="45" customHeight="1">
      <c r="A6" s="20"/>
      <c r="B6" s="25" t="s">
        <v>2</v>
      </c>
      <c r="C6" s="26" t="s">
        <v>3</v>
      </c>
      <c r="D6" s="26" t="s">
        <v>4</v>
      </c>
      <c r="E6" s="27" t="s">
        <v>5</v>
      </c>
      <c r="F6" s="27" t="s">
        <v>6</v>
      </c>
      <c r="G6" s="28" t="s">
        <v>7</v>
      </c>
      <c r="H6" s="28" t="s">
        <v>8</v>
      </c>
      <c r="I6" s="52" t="s">
        <v>36</v>
      </c>
      <c r="J6" s="10" t="s">
        <v>9</v>
      </c>
      <c r="K6" s="53" t="s">
        <v>37</v>
      </c>
      <c r="L6" s="79" t="s">
        <v>48</v>
      </c>
      <c r="M6" s="80"/>
      <c r="N6" s="81" t="s">
        <v>53</v>
      </c>
      <c r="O6" s="82"/>
      <c r="P6" s="82"/>
      <c r="Q6" s="80"/>
      <c r="R6" s="11" t="s">
        <v>10</v>
      </c>
      <c r="S6" s="67" t="s">
        <v>11</v>
      </c>
      <c r="T6" s="4" t="s">
        <v>40</v>
      </c>
      <c r="U6" s="5" t="s">
        <v>22</v>
      </c>
      <c r="V6" s="6"/>
    </row>
    <row r="7" spans="1:22" ht="24" customHeight="1">
      <c r="A7" s="20"/>
      <c r="B7" s="29"/>
      <c r="C7" s="30"/>
      <c r="D7" s="30"/>
      <c r="E7" s="31"/>
      <c r="F7" s="31"/>
      <c r="G7" s="32"/>
      <c r="H7" s="32" t="s">
        <v>12</v>
      </c>
      <c r="I7" s="54" t="s">
        <v>24</v>
      </c>
      <c r="J7" s="55" t="s">
        <v>25</v>
      </c>
      <c r="K7" s="56" t="s">
        <v>29</v>
      </c>
      <c r="L7" s="1" t="s">
        <v>44</v>
      </c>
      <c r="M7" s="66" t="s">
        <v>45</v>
      </c>
      <c r="N7" s="83" t="s">
        <v>46</v>
      </c>
      <c r="O7" s="84"/>
      <c r="P7" s="83" t="s">
        <v>47</v>
      </c>
      <c r="Q7" s="84"/>
      <c r="R7" s="69" t="s">
        <v>26</v>
      </c>
      <c r="S7" s="59" t="s">
        <v>30</v>
      </c>
      <c r="T7" s="70" t="s">
        <v>31</v>
      </c>
      <c r="U7" s="59" t="s">
        <v>27</v>
      </c>
      <c r="V7" s="6"/>
    </row>
    <row r="8" spans="1:22" ht="30" customHeight="1">
      <c r="B8" s="33">
        <v>1</v>
      </c>
      <c r="C8" s="85"/>
      <c r="D8" s="85"/>
      <c r="E8" s="86"/>
      <c r="F8" s="87"/>
      <c r="G8" s="88"/>
      <c r="H8" s="89"/>
      <c r="I8" s="89"/>
      <c r="J8" s="90"/>
      <c r="K8" s="91" t="str">
        <f>IFERROR(ROUNDDOWN(J8/H8*(H8-I8),0),"")</f>
        <v/>
      </c>
      <c r="L8" s="92"/>
      <c r="M8" s="73"/>
      <c r="N8" s="93"/>
      <c r="O8" s="73"/>
      <c r="P8" s="94"/>
      <c r="Q8" s="73"/>
      <c r="R8" s="2" t="str">
        <f t="shared" ref="R8:R9" si="0">IF(L8+O8,MIN(L8,M8,O8),"0")</f>
        <v>0</v>
      </c>
      <c r="S8" s="60" t="str">
        <f t="shared" ref="S8" si="1">IF(M8+Q8,MIN(L8,M8,Q8),"0")</f>
        <v>0</v>
      </c>
      <c r="T8" s="7" t="str">
        <f>IFERROR(+K8+R8+S8,"")</f>
        <v/>
      </c>
      <c r="U8" s="60" t="str">
        <f>IF(T8="","",ROUNDDOWN(T8*$U$4,-3))</f>
        <v/>
      </c>
      <c r="V8" s="8"/>
    </row>
    <row r="9" spans="1:22" ht="30" customHeight="1">
      <c r="B9" s="33">
        <v>2</v>
      </c>
      <c r="C9" s="85"/>
      <c r="D9" s="85"/>
      <c r="E9" s="86"/>
      <c r="F9" s="87"/>
      <c r="G9" s="88"/>
      <c r="H9" s="89"/>
      <c r="I9" s="89"/>
      <c r="J9" s="90"/>
      <c r="K9" s="91" t="str">
        <f t="shared" ref="K9:K17" si="2">IFERROR(ROUNDDOWN(J9/H9*(H9-I9),0),"")</f>
        <v/>
      </c>
      <c r="L9" s="92"/>
      <c r="M9" s="73"/>
      <c r="N9" s="93"/>
      <c r="O9" s="73"/>
      <c r="P9" s="93"/>
      <c r="Q9" s="73"/>
      <c r="R9" s="2" t="str">
        <f t="shared" si="0"/>
        <v>0</v>
      </c>
      <c r="S9" s="60" t="str">
        <f>IF(M9+Q9,MIN(L9,M9,Q9),"0")</f>
        <v>0</v>
      </c>
      <c r="T9" s="7" t="str">
        <f>IFERROR(+K9+R9+S9,"")</f>
        <v/>
      </c>
      <c r="U9" s="60" t="str">
        <f>IF(T9="","",ROUNDDOWN(T9*$U$4,-3))</f>
        <v/>
      </c>
      <c r="V9" s="8"/>
    </row>
    <row r="10" spans="1:22" ht="30" customHeight="1">
      <c r="B10" s="33">
        <v>3</v>
      </c>
      <c r="C10" s="95"/>
      <c r="D10" s="85"/>
      <c r="E10" s="86"/>
      <c r="F10" s="87"/>
      <c r="G10" s="88"/>
      <c r="H10" s="89"/>
      <c r="I10" s="89"/>
      <c r="J10" s="90"/>
      <c r="K10" s="91" t="str">
        <f t="shared" si="2"/>
        <v/>
      </c>
      <c r="L10" s="92"/>
      <c r="M10" s="73"/>
      <c r="N10" s="93"/>
      <c r="O10" s="73"/>
      <c r="P10" s="93"/>
      <c r="Q10" s="73"/>
      <c r="R10" s="2" t="str">
        <f>IF(L10+O10,MIN(L10,M10,O10),"0")</f>
        <v>0</v>
      </c>
      <c r="S10" s="60" t="str">
        <f>IF(M10+Q10,MIN(L10,M10,Q10),"0")</f>
        <v>0</v>
      </c>
      <c r="T10" s="7" t="str">
        <f>IFERROR(+K10+R10+S10,"")</f>
        <v/>
      </c>
      <c r="U10" s="60" t="str">
        <f t="shared" ref="U10" si="3">IF(T10="","",ROUNDDOWN(T10*$U$4,-3))</f>
        <v/>
      </c>
      <c r="V10" s="8"/>
    </row>
    <row r="11" spans="1:22" ht="30" customHeight="1">
      <c r="B11" s="33">
        <v>4</v>
      </c>
      <c r="C11" s="85"/>
      <c r="D11" s="85"/>
      <c r="E11" s="86"/>
      <c r="F11" s="87"/>
      <c r="G11" s="88"/>
      <c r="H11" s="89"/>
      <c r="I11" s="89"/>
      <c r="J11" s="90"/>
      <c r="K11" s="91" t="str">
        <f t="shared" si="2"/>
        <v/>
      </c>
      <c r="L11" s="92"/>
      <c r="M11" s="73"/>
      <c r="N11" s="93"/>
      <c r="O11" s="73"/>
      <c r="P11" s="93"/>
      <c r="Q11" s="73"/>
      <c r="R11" s="2" t="str">
        <f>IF(L11+O11,MIN(L11,M11,O11),"0")</f>
        <v>0</v>
      </c>
      <c r="S11" s="60" t="str">
        <f t="shared" ref="S11:S17" si="4">IF(M11+Q11,MIN(L11,M11,Q11),"0")</f>
        <v>0</v>
      </c>
      <c r="T11" s="7" t="str">
        <f>IFERROR(+K11+R11+S11,"")</f>
        <v/>
      </c>
      <c r="U11" s="60" t="str">
        <f>IF(T11="","",ROUNDDOWN(T11*$U$4,-3))</f>
        <v/>
      </c>
      <c r="V11" s="8"/>
    </row>
    <row r="12" spans="1:22" ht="30" customHeight="1">
      <c r="B12" s="33">
        <v>5</v>
      </c>
      <c r="C12" s="85"/>
      <c r="D12" s="85"/>
      <c r="E12" s="86"/>
      <c r="F12" s="87"/>
      <c r="G12" s="88"/>
      <c r="H12" s="89"/>
      <c r="I12" s="89"/>
      <c r="J12" s="90"/>
      <c r="K12" s="91" t="str">
        <f t="shared" si="2"/>
        <v/>
      </c>
      <c r="L12" s="92"/>
      <c r="M12" s="73"/>
      <c r="N12" s="93"/>
      <c r="O12" s="73"/>
      <c r="P12" s="93"/>
      <c r="Q12" s="73"/>
      <c r="R12" s="2" t="str">
        <f t="shared" ref="R12:R17" si="5">IF(L12+O12,MIN(L12,M12,O12),"0")</f>
        <v>0</v>
      </c>
      <c r="S12" s="60" t="str">
        <f t="shared" si="4"/>
        <v>0</v>
      </c>
      <c r="T12" s="7" t="str">
        <f t="shared" ref="T12:T17" si="6">IFERROR(+K12+R12+S12,"")</f>
        <v/>
      </c>
      <c r="U12" s="60" t="str">
        <f t="shared" ref="U12:U17" si="7">IF(T12="","",ROUNDDOWN(T12*$U$4,-3))</f>
        <v/>
      </c>
      <c r="V12" s="8"/>
    </row>
    <row r="13" spans="1:22" ht="30" customHeight="1">
      <c r="B13" s="33">
        <v>6</v>
      </c>
      <c r="C13" s="85"/>
      <c r="D13" s="85"/>
      <c r="E13" s="86"/>
      <c r="F13" s="87"/>
      <c r="G13" s="88"/>
      <c r="H13" s="89"/>
      <c r="I13" s="89"/>
      <c r="J13" s="90"/>
      <c r="K13" s="91" t="str">
        <f t="shared" si="2"/>
        <v/>
      </c>
      <c r="L13" s="92"/>
      <c r="M13" s="73"/>
      <c r="N13" s="93"/>
      <c r="O13" s="73"/>
      <c r="P13" s="93"/>
      <c r="Q13" s="73"/>
      <c r="R13" s="2" t="str">
        <f t="shared" si="5"/>
        <v>0</v>
      </c>
      <c r="S13" s="60" t="str">
        <f t="shared" si="4"/>
        <v>0</v>
      </c>
      <c r="T13" s="7" t="str">
        <f t="shared" si="6"/>
        <v/>
      </c>
      <c r="U13" s="60" t="str">
        <f t="shared" si="7"/>
        <v/>
      </c>
      <c r="V13" s="8"/>
    </row>
    <row r="14" spans="1:22" ht="30" customHeight="1">
      <c r="B14" s="33">
        <v>7</v>
      </c>
      <c r="C14" s="85"/>
      <c r="D14" s="85"/>
      <c r="E14" s="86"/>
      <c r="F14" s="87"/>
      <c r="G14" s="88"/>
      <c r="H14" s="89"/>
      <c r="I14" s="89"/>
      <c r="J14" s="90"/>
      <c r="K14" s="91" t="str">
        <f t="shared" si="2"/>
        <v/>
      </c>
      <c r="L14" s="92"/>
      <c r="M14" s="73"/>
      <c r="N14" s="93"/>
      <c r="O14" s="73"/>
      <c r="P14" s="93"/>
      <c r="Q14" s="73"/>
      <c r="R14" s="2" t="str">
        <f t="shared" si="5"/>
        <v>0</v>
      </c>
      <c r="S14" s="60" t="str">
        <f t="shared" si="4"/>
        <v>0</v>
      </c>
      <c r="T14" s="7" t="str">
        <f t="shared" si="6"/>
        <v/>
      </c>
      <c r="U14" s="60" t="str">
        <f t="shared" si="7"/>
        <v/>
      </c>
      <c r="V14" s="8"/>
    </row>
    <row r="15" spans="1:22" ht="30" customHeight="1">
      <c r="B15" s="33">
        <v>8</v>
      </c>
      <c r="C15" s="85"/>
      <c r="D15" s="85"/>
      <c r="E15" s="86"/>
      <c r="F15" s="87"/>
      <c r="G15" s="88"/>
      <c r="H15" s="89"/>
      <c r="I15" s="89"/>
      <c r="J15" s="90"/>
      <c r="K15" s="91" t="str">
        <f t="shared" si="2"/>
        <v/>
      </c>
      <c r="L15" s="92"/>
      <c r="M15" s="73"/>
      <c r="N15" s="93"/>
      <c r="O15" s="73"/>
      <c r="P15" s="93"/>
      <c r="Q15" s="73"/>
      <c r="R15" s="2" t="str">
        <f t="shared" si="5"/>
        <v>0</v>
      </c>
      <c r="S15" s="60" t="str">
        <f t="shared" si="4"/>
        <v>0</v>
      </c>
      <c r="T15" s="7" t="str">
        <f t="shared" si="6"/>
        <v/>
      </c>
      <c r="U15" s="60" t="str">
        <f t="shared" si="7"/>
        <v/>
      </c>
      <c r="V15" s="8"/>
    </row>
    <row r="16" spans="1:22" ht="30" customHeight="1">
      <c r="B16" s="33">
        <v>9</v>
      </c>
      <c r="C16" s="85"/>
      <c r="D16" s="85"/>
      <c r="E16" s="86"/>
      <c r="F16" s="87"/>
      <c r="G16" s="88"/>
      <c r="H16" s="89"/>
      <c r="I16" s="89"/>
      <c r="J16" s="90"/>
      <c r="K16" s="91" t="str">
        <f t="shared" si="2"/>
        <v/>
      </c>
      <c r="L16" s="92"/>
      <c r="M16" s="73"/>
      <c r="N16" s="93"/>
      <c r="O16" s="73"/>
      <c r="P16" s="93"/>
      <c r="Q16" s="73"/>
      <c r="R16" s="2" t="str">
        <f t="shared" si="5"/>
        <v>0</v>
      </c>
      <c r="S16" s="60" t="str">
        <f t="shared" si="4"/>
        <v>0</v>
      </c>
      <c r="T16" s="7" t="str">
        <f t="shared" si="6"/>
        <v/>
      </c>
      <c r="U16" s="60" t="str">
        <f t="shared" si="7"/>
        <v/>
      </c>
      <c r="V16" s="8"/>
    </row>
    <row r="17" spans="2:22" ht="30" customHeight="1">
      <c r="B17" s="33">
        <v>10</v>
      </c>
      <c r="C17" s="85"/>
      <c r="D17" s="85"/>
      <c r="E17" s="86"/>
      <c r="F17" s="87"/>
      <c r="G17" s="88"/>
      <c r="H17" s="89"/>
      <c r="I17" s="89"/>
      <c r="J17" s="90"/>
      <c r="K17" s="91" t="str">
        <f t="shared" si="2"/>
        <v/>
      </c>
      <c r="L17" s="92"/>
      <c r="M17" s="73"/>
      <c r="N17" s="93"/>
      <c r="O17" s="73"/>
      <c r="P17" s="93"/>
      <c r="Q17" s="73"/>
      <c r="R17" s="2" t="str">
        <f t="shared" si="5"/>
        <v>0</v>
      </c>
      <c r="S17" s="60" t="str">
        <f t="shared" si="4"/>
        <v>0</v>
      </c>
      <c r="T17" s="7" t="str">
        <f t="shared" si="6"/>
        <v/>
      </c>
      <c r="U17" s="60" t="str">
        <f t="shared" si="7"/>
        <v/>
      </c>
      <c r="V17" s="8"/>
    </row>
    <row r="18" spans="2:22" ht="30" customHeight="1">
      <c r="B18" s="14" t="s">
        <v>33</v>
      </c>
      <c r="C18" s="63" t="s">
        <v>43</v>
      </c>
      <c r="E18" s="12" t="s">
        <v>21</v>
      </c>
      <c r="F18" s="35">
        <f>+SUM(F8:F17)</f>
        <v>0</v>
      </c>
      <c r="G18" s="36"/>
      <c r="H18" s="37"/>
      <c r="I18" s="37"/>
      <c r="J18" s="38"/>
      <c r="K18" s="38"/>
      <c r="L18" s="39"/>
      <c r="M18" s="39"/>
      <c r="N18" s="39"/>
      <c r="O18" s="39"/>
      <c r="P18" s="39"/>
      <c r="Q18" s="39"/>
      <c r="R18" s="39"/>
      <c r="S18" s="62" t="s">
        <v>21</v>
      </c>
      <c r="T18" s="61">
        <f>+SUM(T8:T17)</f>
        <v>0</v>
      </c>
      <c r="U18" s="61">
        <f>+SUM(U8:U17)</f>
        <v>0</v>
      </c>
      <c r="V18" s="40"/>
    </row>
    <row r="19" spans="2:22" ht="30" customHeight="1">
      <c r="B19" s="58" t="s">
        <v>33</v>
      </c>
      <c r="C19" s="75" t="s">
        <v>35</v>
      </c>
      <c r="D19" s="75"/>
      <c r="E19" s="75"/>
      <c r="F19" s="75"/>
      <c r="G19" s="75"/>
      <c r="H19" s="75"/>
      <c r="I19" s="75"/>
      <c r="J19" s="75"/>
      <c r="K19" s="75"/>
      <c r="L19" s="75"/>
      <c r="M19" s="75"/>
      <c r="N19" s="75"/>
      <c r="O19" s="75"/>
      <c r="P19" s="75"/>
      <c r="Q19" s="75"/>
      <c r="U19" s="42" t="s">
        <v>23</v>
      </c>
    </row>
    <row r="20" spans="2:22" ht="30" customHeight="1"/>
    <row r="21" spans="2:22" ht="30" customHeight="1"/>
  </sheetData>
  <mergeCells count="7">
    <mergeCell ref="C19:Q19"/>
    <mergeCell ref="B4:C4"/>
    <mergeCell ref="D4:J4"/>
    <mergeCell ref="L6:M6"/>
    <mergeCell ref="N6:Q6"/>
    <mergeCell ref="N7:O7"/>
    <mergeCell ref="P7:Q7"/>
  </mergeCells>
  <phoneticPr fontId="4"/>
  <pageMargins left="0.66" right="0.31496062992125984" top="0.74803149606299213" bottom="0.55118110236220474" header="0.31496062992125984" footer="0.31496062992125984"/>
  <pageSetup paperSize="9" scale="96" orientation="landscape" cellComments="asDisplayed"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21"/>
  <sheetViews>
    <sheetView view="pageBreakPreview" zoomScaleNormal="100" zoomScaleSheetLayoutView="100" workbookViewId="0">
      <selection activeCell="K8" sqref="K8"/>
    </sheetView>
  </sheetViews>
  <sheetFormatPr defaultColWidth="9" defaultRowHeight="13.5"/>
  <cols>
    <col min="1" max="1" width="1.125" style="12" customWidth="1"/>
    <col min="2" max="2" width="3.125" style="20" customWidth="1"/>
    <col min="3" max="3" width="13.5" style="12" customWidth="1"/>
    <col min="4" max="4" width="8" style="12" customWidth="1"/>
    <col min="5" max="5" width="10.125" style="12" hidden="1" customWidth="1"/>
    <col min="6" max="6" width="15.125" style="12" hidden="1" customWidth="1"/>
    <col min="7" max="7" width="8.125" style="12" customWidth="1"/>
    <col min="8" max="8" width="5.875" style="12" customWidth="1"/>
    <col min="9" max="9" width="6.375" style="12" customWidth="1"/>
    <col min="10" max="10" width="8.125" style="12" customWidth="1"/>
    <col min="11" max="11" width="9.125" style="12" customWidth="1"/>
    <col min="12" max="13" width="9.25" style="12" customWidth="1"/>
    <col min="14" max="14" width="6.625" style="12" customWidth="1"/>
    <col min="15" max="15" width="7.5" style="12" customWidth="1"/>
    <col min="16" max="16" width="6.875" style="12" customWidth="1"/>
    <col min="17" max="19" width="7.375" style="12" customWidth="1"/>
    <col min="20" max="20" width="9.625" style="12" customWidth="1"/>
    <col min="21" max="21" width="8.625" style="12" customWidth="1"/>
    <col min="22" max="22" width="14.25" style="12" customWidth="1"/>
    <col min="23" max="16384" width="9" style="12"/>
  </cols>
  <sheetData>
    <row r="1" spans="1:22">
      <c r="B1" s="41" t="s">
        <v>32</v>
      </c>
      <c r="C1" s="13"/>
      <c r="D1" s="13"/>
    </row>
    <row r="2" spans="1:22" ht="13.5" customHeight="1">
      <c r="B2" s="14" t="s">
        <v>41</v>
      </c>
      <c r="U2" s="15"/>
      <c r="V2" s="15"/>
    </row>
    <row r="3" spans="1:22" ht="13.5" customHeight="1" thickBot="1">
      <c r="B3" s="14"/>
      <c r="U3" s="16" t="s">
        <v>0</v>
      </c>
      <c r="V3" s="17"/>
    </row>
    <row r="4" spans="1:22" ht="22.35" customHeight="1" thickBot="1">
      <c r="B4" s="76" t="s">
        <v>42</v>
      </c>
      <c r="C4" s="77"/>
      <c r="D4" s="76"/>
      <c r="E4" s="77"/>
      <c r="F4" s="77"/>
      <c r="G4" s="77"/>
      <c r="H4" s="77"/>
      <c r="I4" s="77"/>
      <c r="J4" s="78"/>
      <c r="U4" s="3">
        <v>0.5</v>
      </c>
      <c r="V4" s="17"/>
    </row>
    <row r="5" spans="1:22" s="20" customFormat="1" ht="17.100000000000001" customHeight="1">
      <c r="A5" s="12"/>
      <c r="B5" s="18"/>
      <c r="C5" s="17"/>
      <c r="D5" s="17"/>
      <c r="E5" s="19"/>
      <c r="F5" s="19"/>
      <c r="L5" s="21"/>
      <c r="M5" s="23"/>
      <c r="N5" s="22"/>
      <c r="O5" s="22"/>
      <c r="P5" s="23" t="s">
        <v>1</v>
      </c>
      <c r="Q5" s="23"/>
      <c r="R5" s="22"/>
      <c r="S5" s="24"/>
    </row>
    <row r="6" spans="1:22" ht="45" customHeight="1">
      <c r="A6" s="20"/>
      <c r="B6" s="25" t="s">
        <v>2</v>
      </c>
      <c r="C6" s="26" t="s">
        <v>3</v>
      </c>
      <c r="D6" s="26" t="s">
        <v>4</v>
      </c>
      <c r="E6" s="27" t="s">
        <v>5</v>
      </c>
      <c r="F6" s="27" t="s">
        <v>6</v>
      </c>
      <c r="G6" s="28" t="s">
        <v>7</v>
      </c>
      <c r="H6" s="28" t="s">
        <v>8</v>
      </c>
      <c r="I6" s="52" t="s">
        <v>36</v>
      </c>
      <c r="J6" s="10" t="s">
        <v>9</v>
      </c>
      <c r="K6" s="53" t="s">
        <v>37</v>
      </c>
      <c r="L6" s="79" t="s">
        <v>48</v>
      </c>
      <c r="M6" s="80"/>
      <c r="N6" s="81" t="s">
        <v>53</v>
      </c>
      <c r="O6" s="82"/>
      <c r="P6" s="82"/>
      <c r="Q6" s="80"/>
      <c r="R6" s="11" t="s">
        <v>10</v>
      </c>
      <c r="S6" s="67" t="s">
        <v>11</v>
      </c>
      <c r="T6" s="4" t="s">
        <v>40</v>
      </c>
      <c r="U6" s="5" t="s">
        <v>22</v>
      </c>
      <c r="V6" s="6"/>
    </row>
    <row r="7" spans="1:22" ht="24" customHeight="1">
      <c r="A7" s="20"/>
      <c r="B7" s="29"/>
      <c r="C7" s="30"/>
      <c r="D7" s="30"/>
      <c r="E7" s="31"/>
      <c r="F7" s="31"/>
      <c r="G7" s="32"/>
      <c r="H7" s="32" t="s">
        <v>12</v>
      </c>
      <c r="I7" s="54" t="s">
        <v>24</v>
      </c>
      <c r="J7" s="55" t="s">
        <v>25</v>
      </c>
      <c r="K7" s="56" t="s">
        <v>29</v>
      </c>
      <c r="L7" s="1" t="s">
        <v>44</v>
      </c>
      <c r="M7" s="66" t="s">
        <v>45</v>
      </c>
      <c r="N7" s="83" t="s">
        <v>46</v>
      </c>
      <c r="O7" s="84"/>
      <c r="P7" s="83" t="s">
        <v>47</v>
      </c>
      <c r="Q7" s="84"/>
      <c r="R7" s="9" t="s">
        <v>26</v>
      </c>
      <c r="S7" s="59" t="s">
        <v>30</v>
      </c>
      <c r="T7" s="57" t="s">
        <v>31</v>
      </c>
      <c r="U7" s="59" t="s">
        <v>27</v>
      </c>
      <c r="V7" s="6"/>
    </row>
    <row r="8" spans="1:22" ht="30" customHeight="1">
      <c r="B8" s="33">
        <v>1</v>
      </c>
      <c r="C8" s="43" t="s">
        <v>28</v>
      </c>
      <c r="D8" s="43" t="s">
        <v>50</v>
      </c>
      <c r="E8" s="44" t="s">
        <v>49</v>
      </c>
      <c r="F8" s="45" t="s">
        <v>20</v>
      </c>
      <c r="G8" s="46" t="s">
        <v>54</v>
      </c>
      <c r="H8" s="34">
        <v>60</v>
      </c>
      <c r="I8" s="34">
        <v>0</v>
      </c>
      <c r="J8" s="47">
        <v>300000</v>
      </c>
      <c r="K8" s="48">
        <f t="shared" ref="K8" si="0">IFERROR(ROUNDDOWN(J8/H8*(H8-I8),0),"")</f>
        <v>300000</v>
      </c>
      <c r="L8" s="49">
        <v>10000</v>
      </c>
      <c r="M8" s="64">
        <v>10000</v>
      </c>
      <c r="N8" s="50" t="s">
        <v>56</v>
      </c>
      <c r="O8" s="73"/>
      <c r="P8" s="74" t="s">
        <v>56</v>
      </c>
      <c r="Q8" s="73"/>
      <c r="R8" s="2">
        <f t="shared" ref="R8" si="1">IF(L8+O8,MIN(L8,M8,O8),"0")</f>
        <v>10000</v>
      </c>
      <c r="S8" s="60">
        <f t="shared" ref="S8" si="2">IF(M8+Q8,MIN(L8,M8,Q8),"0")</f>
        <v>10000</v>
      </c>
      <c r="T8" s="7">
        <f>IFERROR(+K8+R8+S8,"")</f>
        <v>320000</v>
      </c>
      <c r="U8" s="60">
        <f>IF(T8="","",ROUNDDOWN(T8*$U$4,-3))</f>
        <v>160000</v>
      </c>
      <c r="V8" s="8"/>
    </row>
    <row r="9" spans="1:22" ht="30" customHeight="1">
      <c r="B9" s="33">
        <v>2</v>
      </c>
      <c r="C9" s="43" t="s">
        <v>51</v>
      </c>
      <c r="D9" s="43" t="s">
        <v>52</v>
      </c>
      <c r="E9" s="44" t="s">
        <v>19</v>
      </c>
      <c r="F9" s="45" t="s">
        <v>20</v>
      </c>
      <c r="G9" s="46" t="s">
        <v>55</v>
      </c>
      <c r="H9" s="34">
        <v>20</v>
      </c>
      <c r="I9" s="34">
        <v>10</v>
      </c>
      <c r="J9" s="47">
        <v>500000</v>
      </c>
      <c r="K9" s="48">
        <f t="shared" ref="K9:K17" si="3">IFERROR(ROUNDDOWN(J9/H9*(H9-I9),0),"")</f>
        <v>250000</v>
      </c>
      <c r="L9" s="49">
        <v>50000</v>
      </c>
      <c r="M9" s="64"/>
      <c r="N9" s="50" t="s">
        <v>38</v>
      </c>
      <c r="O9" s="64"/>
      <c r="P9" s="50" t="s">
        <v>17</v>
      </c>
      <c r="Q9" s="64"/>
      <c r="R9" s="2">
        <f t="shared" ref="R9" si="4">IF(L9+O9,MIN(L9,M9,O9),"0")</f>
        <v>50000</v>
      </c>
      <c r="S9" s="60" t="str">
        <f>IF(M9+Q9,MIN(L9,M9,Q9),"0")</f>
        <v>0</v>
      </c>
      <c r="T9" s="7">
        <f>IFERROR(+K9+R9+S9,"")</f>
        <v>300000</v>
      </c>
      <c r="U9" s="60">
        <f>IF(T9="","",ROUNDDOWN(T9*$U$4,-3))</f>
        <v>150000</v>
      </c>
      <c r="V9" s="8"/>
    </row>
    <row r="10" spans="1:22" ht="30" customHeight="1">
      <c r="B10" s="33">
        <v>3</v>
      </c>
      <c r="C10" s="51" t="s">
        <v>39</v>
      </c>
      <c r="D10" s="43"/>
      <c r="E10" s="44" t="s">
        <v>18</v>
      </c>
      <c r="F10" s="45" t="s">
        <v>16</v>
      </c>
      <c r="G10" s="46" t="s">
        <v>55</v>
      </c>
      <c r="H10" s="34">
        <v>120</v>
      </c>
      <c r="I10" s="34">
        <v>30</v>
      </c>
      <c r="J10" s="47">
        <v>200000</v>
      </c>
      <c r="K10" s="48">
        <f t="shared" si="3"/>
        <v>150000</v>
      </c>
      <c r="L10" s="49">
        <v>30000</v>
      </c>
      <c r="M10" s="64">
        <v>30000</v>
      </c>
      <c r="N10" s="50" t="s">
        <v>17</v>
      </c>
      <c r="O10" s="64"/>
      <c r="P10" s="50" t="s">
        <v>57</v>
      </c>
      <c r="Q10" s="64">
        <v>20000</v>
      </c>
      <c r="R10" s="2">
        <f>IF(L10+O10,MIN(L10,M10,O10),"0")</f>
        <v>30000</v>
      </c>
      <c r="S10" s="60">
        <f>IF(M10+Q10,MIN(L10,M10,Q10),"0")</f>
        <v>20000</v>
      </c>
      <c r="T10" s="7">
        <f>IFERROR(+K10+R10+S10,"")</f>
        <v>200000</v>
      </c>
      <c r="U10" s="60">
        <f t="shared" ref="U10" si="5">IF(T10="","",ROUNDDOWN(T10*$U$4,-3))</f>
        <v>100000</v>
      </c>
      <c r="V10" s="8"/>
    </row>
    <row r="11" spans="1:22" ht="30" customHeight="1">
      <c r="B11" s="33">
        <v>4</v>
      </c>
      <c r="C11" s="43" t="s">
        <v>13</v>
      </c>
      <c r="D11" s="43" t="s">
        <v>14</v>
      </c>
      <c r="E11" s="44" t="s">
        <v>15</v>
      </c>
      <c r="F11" s="45" t="s">
        <v>16</v>
      </c>
      <c r="G11" s="46" t="s">
        <v>55</v>
      </c>
      <c r="H11" s="34">
        <v>190</v>
      </c>
      <c r="I11" s="34">
        <v>30</v>
      </c>
      <c r="J11" s="47">
        <v>900000</v>
      </c>
      <c r="K11" s="48">
        <f t="shared" si="3"/>
        <v>757894</v>
      </c>
      <c r="L11" s="49">
        <v>10000</v>
      </c>
      <c r="M11" s="64">
        <v>10000</v>
      </c>
      <c r="N11" s="50" t="s">
        <v>58</v>
      </c>
      <c r="O11" s="64">
        <v>30000</v>
      </c>
      <c r="P11" s="50" t="s">
        <v>57</v>
      </c>
      <c r="Q11" s="64">
        <v>30000</v>
      </c>
      <c r="R11" s="2">
        <f>IF(L11+O11,MIN(L11,M11,O11),"0")</f>
        <v>10000</v>
      </c>
      <c r="S11" s="60">
        <f t="shared" ref="S11" si="6">IF(M11+Q11,MIN(L11,M11,Q11),"0")</f>
        <v>10000</v>
      </c>
      <c r="T11" s="7">
        <f>IFERROR(+K11+R11+S11,"")</f>
        <v>777894</v>
      </c>
      <c r="U11" s="60">
        <f>IF(T11="","",ROUNDDOWN(T11*$U$4,-3))</f>
        <v>388000</v>
      </c>
      <c r="V11" s="8"/>
    </row>
    <row r="12" spans="1:22" ht="30" customHeight="1">
      <c r="B12" s="33">
        <v>5</v>
      </c>
      <c r="C12" s="43"/>
      <c r="D12" s="43"/>
      <c r="E12" s="44"/>
      <c r="F12" s="45"/>
      <c r="G12" s="46"/>
      <c r="H12" s="34"/>
      <c r="I12" s="34"/>
      <c r="J12" s="47"/>
      <c r="K12" s="48" t="str">
        <f t="shared" si="3"/>
        <v/>
      </c>
      <c r="L12" s="49"/>
      <c r="M12" s="64"/>
      <c r="N12" s="50"/>
      <c r="O12" s="64"/>
      <c r="P12" s="50"/>
      <c r="Q12" s="64"/>
      <c r="R12" s="2" t="str">
        <f t="shared" ref="R12:R17" si="7">IF(L12+O12,MIN(L12,M12,O12),"0")</f>
        <v>0</v>
      </c>
      <c r="S12" s="60" t="str">
        <f t="shared" ref="S12:S17" si="8">IF(M12+Q12,MIN(L12,M12,Q12),"0")</f>
        <v>0</v>
      </c>
      <c r="T12" s="7" t="str">
        <f t="shared" ref="T12:T17" si="9">IFERROR(+K12+R12+S12,"")</f>
        <v/>
      </c>
      <c r="U12" s="60" t="str">
        <f t="shared" ref="U12:U17" si="10">IF(T12="","",ROUNDDOWN(T12*$U$4,-3))</f>
        <v/>
      </c>
      <c r="V12" s="8"/>
    </row>
    <row r="13" spans="1:22" ht="30" customHeight="1">
      <c r="B13" s="33">
        <v>6</v>
      </c>
      <c r="C13" s="43"/>
      <c r="D13" s="43"/>
      <c r="E13" s="44"/>
      <c r="F13" s="45"/>
      <c r="G13" s="46"/>
      <c r="H13" s="34"/>
      <c r="I13" s="34"/>
      <c r="J13" s="47"/>
      <c r="K13" s="48" t="str">
        <f t="shared" si="3"/>
        <v/>
      </c>
      <c r="L13" s="49"/>
      <c r="M13" s="64"/>
      <c r="N13" s="50"/>
      <c r="O13" s="64"/>
      <c r="P13" s="50"/>
      <c r="Q13" s="64"/>
      <c r="R13" s="2" t="str">
        <f t="shared" si="7"/>
        <v>0</v>
      </c>
      <c r="S13" s="60" t="str">
        <f t="shared" si="8"/>
        <v>0</v>
      </c>
      <c r="T13" s="7" t="str">
        <f t="shared" si="9"/>
        <v/>
      </c>
      <c r="U13" s="60" t="str">
        <f t="shared" si="10"/>
        <v/>
      </c>
      <c r="V13" s="8"/>
    </row>
    <row r="14" spans="1:22" ht="30" customHeight="1">
      <c r="B14" s="33">
        <v>7</v>
      </c>
      <c r="C14" s="43"/>
      <c r="D14" s="43"/>
      <c r="E14" s="44"/>
      <c r="F14" s="45"/>
      <c r="G14" s="46"/>
      <c r="H14" s="34"/>
      <c r="I14" s="34"/>
      <c r="J14" s="47"/>
      <c r="K14" s="48" t="str">
        <f t="shared" si="3"/>
        <v/>
      </c>
      <c r="L14" s="49"/>
      <c r="M14" s="64"/>
      <c r="N14" s="50"/>
      <c r="O14" s="64"/>
      <c r="P14" s="50"/>
      <c r="Q14" s="64"/>
      <c r="R14" s="2" t="str">
        <f t="shared" si="7"/>
        <v>0</v>
      </c>
      <c r="S14" s="60" t="str">
        <f t="shared" si="8"/>
        <v>0</v>
      </c>
      <c r="T14" s="7" t="str">
        <f t="shared" si="9"/>
        <v/>
      </c>
      <c r="U14" s="60" t="str">
        <f t="shared" si="10"/>
        <v/>
      </c>
      <c r="V14" s="8"/>
    </row>
    <row r="15" spans="1:22" ht="30" customHeight="1">
      <c r="B15" s="33">
        <v>8</v>
      </c>
      <c r="C15" s="43"/>
      <c r="D15" s="43"/>
      <c r="E15" s="44"/>
      <c r="F15" s="45"/>
      <c r="G15" s="46"/>
      <c r="H15" s="34"/>
      <c r="I15" s="34"/>
      <c r="J15" s="47"/>
      <c r="K15" s="48" t="str">
        <f t="shared" si="3"/>
        <v/>
      </c>
      <c r="L15" s="49"/>
      <c r="M15" s="64"/>
      <c r="N15" s="50"/>
      <c r="O15" s="64"/>
      <c r="P15" s="50"/>
      <c r="Q15" s="64"/>
      <c r="R15" s="2" t="str">
        <f t="shared" si="7"/>
        <v>0</v>
      </c>
      <c r="S15" s="60" t="str">
        <f t="shared" si="8"/>
        <v>0</v>
      </c>
      <c r="T15" s="7" t="str">
        <f t="shared" si="9"/>
        <v/>
      </c>
      <c r="U15" s="60" t="str">
        <f t="shared" si="10"/>
        <v/>
      </c>
      <c r="V15" s="8"/>
    </row>
    <row r="16" spans="1:22" ht="30" customHeight="1">
      <c r="B16" s="33">
        <v>9</v>
      </c>
      <c r="C16" s="43"/>
      <c r="D16" s="43"/>
      <c r="E16" s="44"/>
      <c r="F16" s="45"/>
      <c r="G16" s="46"/>
      <c r="H16" s="34"/>
      <c r="I16" s="34"/>
      <c r="J16" s="47"/>
      <c r="K16" s="48" t="str">
        <f t="shared" si="3"/>
        <v/>
      </c>
      <c r="L16" s="49"/>
      <c r="M16" s="64"/>
      <c r="N16" s="50"/>
      <c r="O16" s="64"/>
      <c r="P16" s="50"/>
      <c r="Q16" s="64"/>
      <c r="R16" s="2" t="str">
        <f t="shared" si="7"/>
        <v>0</v>
      </c>
      <c r="S16" s="60" t="str">
        <f t="shared" si="8"/>
        <v>0</v>
      </c>
      <c r="T16" s="7" t="str">
        <f t="shared" si="9"/>
        <v/>
      </c>
      <c r="U16" s="60" t="str">
        <f t="shared" si="10"/>
        <v/>
      </c>
      <c r="V16" s="8"/>
    </row>
    <row r="17" spans="2:22" ht="30" customHeight="1">
      <c r="B17" s="33">
        <v>10</v>
      </c>
      <c r="C17" s="43"/>
      <c r="D17" s="43"/>
      <c r="E17" s="44"/>
      <c r="F17" s="45"/>
      <c r="G17" s="46"/>
      <c r="H17" s="34"/>
      <c r="I17" s="34"/>
      <c r="J17" s="47"/>
      <c r="K17" s="48" t="str">
        <f t="shared" si="3"/>
        <v/>
      </c>
      <c r="L17" s="49"/>
      <c r="M17" s="64"/>
      <c r="N17" s="50"/>
      <c r="O17" s="64"/>
      <c r="P17" s="50"/>
      <c r="Q17" s="64"/>
      <c r="R17" s="2" t="str">
        <f t="shared" si="7"/>
        <v>0</v>
      </c>
      <c r="S17" s="60" t="str">
        <f t="shared" si="8"/>
        <v>0</v>
      </c>
      <c r="T17" s="7" t="str">
        <f t="shared" si="9"/>
        <v/>
      </c>
      <c r="U17" s="60" t="str">
        <f t="shared" si="10"/>
        <v/>
      </c>
      <c r="V17" s="8"/>
    </row>
    <row r="18" spans="2:22" ht="30" customHeight="1">
      <c r="B18" s="14" t="s">
        <v>33</v>
      </c>
      <c r="C18" s="63" t="s">
        <v>43</v>
      </c>
      <c r="E18" s="12" t="s">
        <v>21</v>
      </c>
      <c r="F18" s="35">
        <f>+SUM(F8:F17)</f>
        <v>0</v>
      </c>
      <c r="G18" s="36"/>
      <c r="H18" s="37"/>
      <c r="I18" s="37"/>
      <c r="J18" s="38"/>
      <c r="K18" s="38"/>
      <c r="L18" s="39"/>
      <c r="M18" s="39"/>
      <c r="N18" s="39"/>
      <c r="O18" s="39"/>
      <c r="P18" s="39"/>
      <c r="Q18" s="39"/>
      <c r="R18" s="39"/>
      <c r="S18" s="62" t="s">
        <v>21</v>
      </c>
      <c r="T18" s="61">
        <f>+SUM(T8:T17)</f>
        <v>1597894</v>
      </c>
      <c r="U18" s="61">
        <f>+SUM(U8:U17)</f>
        <v>798000</v>
      </c>
      <c r="V18" s="40"/>
    </row>
    <row r="19" spans="2:22" ht="30" customHeight="1">
      <c r="B19" s="58" t="s">
        <v>34</v>
      </c>
      <c r="C19" s="75" t="s">
        <v>35</v>
      </c>
      <c r="D19" s="75"/>
      <c r="E19" s="75"/>
      <c r="F19" s="75"/>
      <c r="G19" s="75"/>
      <c r="H19" s="75"/>
      <c r="I19" s="75"/>
      <c r="J19" s="75"/>
      <c r="K19" s="75"/>
      <c r="L19" s="75"/>
      <c r="M19" s="75"/>
      <c r="N19" s="75"/>
      <c r="O19" s="75"/>
      <c r="P19" s="75"/>
      <c r="Q19" s="75"/>
      <c r="U19" s="42" t="s">
        <v>23</v>
      </c>
    </row>
    <row r="20" spans="2:22" ht="30" customHeight="1"/>
    <row r="21" spans="2:22" ht="30" customHeight="1"/>
  </sheetData>
  <mergeCells count="7">
    <mergeCell ref="C19:Q19"/>
    <mergeCell ref="B4:C4"/>
    <mergeCell ref="D4:J4"/>
    <mergeCell ref="L6:M6"/>
    <mergeCell ref="N7:O7"/>
    <mergeCell ref="P7:Q7"/>
    <mergeCell ref="N6:Q6"/>
  </mergeCells>
  <phoneticPr fontId="4"/>
  <pageMargins left="0.66" right="0.31496062992125984" top="0.74803149606299213" bottom="0.55118110236220474" header="0.31496062992125984" footer="0.31496062992125984"/>
  <pageSetup paperSize="9" scale="96" fitToHeight="0" orientation="landscape" cellComments="asDisplayed"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0719B-DF7B-4BC3-9C7C-BACF10A02992}">
  <sheetPr>
    <pageSetUpPr fitToPage="1"/>
  </sheetPr>
  <dimension ref="A2:M41"/>
  <sheetViews>
    <sheetView view="pageBreakPreview" zoomScale="70" zoomScaleNormal="100" zoomScaleSheetLayoutView="70" workbookViewId="0">
      <selection activeCell="X23" sqref="X23"/>
    </sheetView>
  </sheetViews>
  <sheetFormatPr defaultRowHeight="13.5"/>
  <cols>
    <col min="1" max="1" width="4.25" customWidth="1"/>
    <col min="2" max="2" width="14.5" customWidth="1"/>
    <col min="15" max="15" width="23.5" customWidth="1"/>
  </cols>
  <sheetData>
    <row r="2" spans="1:2" ht="23.25">
      <c r="A2" s="72" t="s">
        <v>63</v>
      </c>
    </row>
    <row r="4" spans="1:2" ht="32.25" customHeight="1">
      <c r="B4" s="68" t="s">
        <v>59</v>
      </c>
    </row>
    <row r="5" spans="1:2">
      <c r="B5" s="65"/>
    </row>
    <row r="6" spans="1:2">
      <c r="B6" s="65"/>
    </row>
    <row r="7" spans="1:2">
      <c r="B7" s="65"/>
    </row>
    <row r="8" spans="1:2">
      <c r="B8" s="65"/>
    </row>
    <row r="9" spans="1:2">
      <c r="B9" s="65"/>
    </row>
    <row r="10" spans="1:2">
      <c r="B10" s="65"/>
    </row>
    <row r="11" spans="1:2">
      <c r="B11" s="65"/>
    </row>
    <row r="12" spans="1:2">
      <c r="B12" s="65"/>
    </row>
    <row r="13" spans="1:2">
      <c r="B13" s="65"/>
    </row>
    <row r="14" spans="1:2" ht="30.75" customHeight="1">
      <c r="B14" s="68" t="s">
        <v>60</v>
      </c>
    </row>
    <row r="15" spans="1:2">
      <c r="B15" s="65"/>
    </row>
    <row r="16" spans="1:2">
      <c r="B16" s="65"/>
    </row>
    <row r="17" spans="2:2">
      <c r="B17" s="65"/>
    </row>
    <row r="18" spans="2:2">
      <c r="B18" s="65"/>
    </row>
    <row r="19" spans="2:2">
      <c r="B19" s="65"/>
    </row>
    <row r="20" spans="2:2">
      <c r="B20" s="65"/>
    </row>
    <row r="21" spans="2:2">
      <c r="B21" s="65"/>
    </row>
    <row r="22" spans="2:2">
      <c r="B22" s="65"/>
    </row>
    <row r="23" spans="2:2">
      <c r="B23" s="65"/>
    </row>
    <row r="24" spans="2:2">
      <c r="B24" s="65"/>
    </row>
    <row r="25" spans="2:2">
      <c r="B25" s="65"/>
    </row>
    <row r="26" spans="2:2">
      <c r="B26" s="65"/>
    </row>
    <row r="27" spans="2:2">
      <c r="B27" s="65"/>
    </row>
    <row r="28" spans="2:2">
      <c r="B28" s="65"/>
    </row>
    <row r="29" spans="2:2">
      <c r="B29" s="65"/>
    </row>
    <row r="30" spans="2:2">
      <c r="B30" s="65"/>
    </row>
    <row r="31" spans="2:2">
      <c r="B31" s="65"/>
    </row>
    <row r="32" spans="2:2">
      <c r="B32" s="65"/>
    </row>
    <row r="33" spans="2:13" ht="39" customHeight="1">
      <c r="B33" s="68" t="s">
        <v>61</v>
      </c>
      <c r="M33" s="71" t="s">
        <v>62</v>
      </c>
    </row>
    <row r="34" spans="2:13">
      <c r="B34" s="65"/>
    </row>
    <row r="35" spans="2:13">
      <c r="B35" s="65"/>
    </row>
    <row r="36" spans="2:13">
      <c r="B36" s="65"/>
    </row>
    <row r="37" spans="2:13">
      <c r="B37" s="65"/>
    </row>
    <row r="38" spans="2:13">
      <c r="B38" s="65"/>
    </row>
    <row r="39" spans="2:13">
      <c r="B39" s="65"/>
    </row>
    <row r="40" spans="2:13">
      <c r="B40" s="65"/>
    </row>
    <row r="41" spans="2:13">
      <c r="B41" s="65"/>
    </row>
  </sheetData>
  <phoneticPr fontId="4"/>
  <pageMargins left="0.25" right="0.25" top="0.75" bottom="0.75" header="0.3" footer="0.3"/>
  <pageSetup paperSize="9" scale="6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様式カ（機械レンタル）</vt:lpstr>
      <vt:lpstr>様式カ（機械レンタル）記載例</vt:lpstr>
      <vt:lpstr>補助対象額の考え方</vt:lpstr>
      <vt:lpstr>補助対象額の考え方!Print_Area</vt:lpstr>
      <vt:lpstr>'様式カ（機械レンタル）'!Print_Area</vt:lpstr>
      <vt:lpstr>'様式カ（機械レンタル）記載例'!Print_Area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木村 綾乃</cp:lastModifiedBy>
  <cp:lastPrinted>2025-07-30T09:33:29Z</cp:lastPrinted>
  <dcterms:created xsi:type="dcterms:W3CDTF">2021-03-23T17:35:00Z</dcterms:created>
  <dcterms:modified xsi:type="dcterms:W3CDTF">2025-08-01T08:37:21Z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