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b92609\Desktop\要領改正\HP用\"/>
    </mc:Choice>
  </mc:AlternateContent>
  <xr:revisionPtr revIDLastSave="0" documentId="13_ncr:1_{9D1208C6-5B7F-4688-95FB-2EE810C7B6F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３-2加工品販売" sheetId="18" r:id="rId1"/>
    <sheet name="３-2記載例" sheetId="20" r:id="rId2"/>
  </sheets>
  <definedNames>
    <definedName name="_xlnm.Print_Area" localSheetId="0">'３-2加工品販売'!$A$1:$M$54</definedName>
    <definedName name="_xlnm.Print_Area" localSheetId="1">'３-2記載例'!$A$1:$M$54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2" i="20" l="1"/>
  <c r="H12" i="20"/>
  <c r="H11" i="20"/>
  <c r="H6" i="20"/>
  <c r="O27" i="20" l="1"/>
  <c r="K50" i="20"/>
  <c r="K43" i="20"/>
  <c r="O33" i="20"/>
  <c r="O32" i="20"/>
  <c r="O22" i="20"/>
  <c r="O12" i="20"/>
  <c r="O11" i="20"/>
  <c r="O6" i="20"/>
  <c r="H27" i="20"/>
  <c r="O14" i="20"/>
  <c r="O30" i="20"/>
  <c r="K34" i="20"/>
  <c r="K27" i="20"/>
  <c r="K18" i="20"/>
  <c r="K11" i="20"/>
  <c r="I17" i="20" l="1"/>
  <c r="F97" i="20"/>
  <c r="I50" i="20"/>
  <c r="F50" i="20"/>
  <c r="I49" i="20"/>
  <c r="F49" i="20"/>
  <c r="F36" i="20"/>
  <c r="F35" i="20"/>
  <c r="I34" i="20"/>
  <c r="F34" i="20"/>
  <c r="I33" i="20"/>
  <c r="F33" i="20"/>
  <c r="I18" i="20"/>
  <c r="F18" i="20"/>
  <c r="F17" i="20"/>
  <c r="F97" i="18"/>
  <c r="I52" i="18"/>
  <c r="F52" i="18"/>
  <c r="I51" i="18"/>
  <c r="F51" i="18"/>
  <c r="I50" i="18"/>
  <c r="F50" i="18"/>
  <c r="K49" i="18"/>
  <c r="I49" i="18"/>
  <c r="F49" i="18"/>
  <c r="K44" i="18"/>
  <c r="N38" i="18"/>
  <c r="I36" i="18"/>
  <c r="F36" i="18"/>
  <c r="I35" i="18"/>
  <c r="F35" i="18"/>
  <c r="I34" i="18"/>
  <c r="F34" i="18"/>
  <c r="K33" i="18"/>
  <c r="I33" i="18"/>
  <c r="F33" i="18"/>
  <c r="K28" i="18"/>
  <c r="N22" i="18"/>
  <c r="I20" i="18"/>
  <c r="F20" i="18"/>
  <c r="I19" i="18"/>
  <c r="F19" i="18"/>
  <c r="I18" i="18"/>
  <c r="F18" i="18"/>
  <c r="K17" i="18"/>
  <c r="I17" i="18"/>
  <c r="F17" i="18"/>
  <c r="K12" i="18"/>
  <c r="N6" i="18"/>
  <c r="I19" i="20" l="1"/>
  <c r="N14" i="20" s="1"/>
  <c r="I35" i="20"/>
  <c r="N30" i="20" s="1"/>
  <c r="I51" i="20"/>
  <c r="N38" i="20"/>
  <c r="I52" i="20"/>
  <c r="F51" i="20"/>
  <c r="F52" i="20" s="1"/>
  <c r="F19" i="20"/>
  <c r="F20" i="20" s="1"/>
  <c r="N6" i="20" l="1"/>
  <c r="I20" i="20"/>
  <c r="I36" i="20"/>
  <c r="N22" i="20"/>
</calcChain>
</file>

<file path=xl/sharedStrings.xml><?xml version="1.0" encoding="utf-8"?>
<sst xmlns="http://schemas.openxmlformats.org/spreadsheetml/2006/main" count="410" uniqueCount="67">
  <si>
    <t>備考</t>
    <rPh sb="0" eb="2">
      <t>ビコウ</t>
    </rPh>
    <phoneticPr fontId="6"/>
  </si>
  <si>
    <t>円</t>
    <rPh sb="0" eb="1">
      <t>エン</t>
    </rPh>
    <phoneticPr fontId="6"/>
  </si>
  <si>
    <t>販売品目等</t>
    <rPh sb="0" eb="2">
      <t>ハンバイ</t>
    </rPh>
    <rPh sb="2" eb="4">
      <t>ヒンモク</t>
    </rPh>
    <rPh sb="4" eb="5">
      <t>トウ</t>
    </rPh>
    <phoneticPr fontId="6"/>
  </si>
  <si>
    <t>原材料名</t>
    <rPh sb="0" eb="3">
      <t>ゲンザイリョウ</t>
    </rPh>
    <rPh sb="3" eb="4">
      <t>メイ</t>
    </rPh>
    <phoneticPr fontId="6"/>
  </si>
  <si>
    <t>仕入先等</t>
    <rPh sb="0" eb="2">
      <t>シイレ</t>
    </rPh>
    <rPh sb="2" eb="3">
      <t>サキ</t>
    </rPh>
    <rPh sb="3" eb="4">
      <t>トウ</t>
    </rPh>
    <phoneticPr fontId="6"/>
  </si>
  <si>
    <t>使用重量</t>
    <rPh sb="0" eb="2">
      <t>シヨウ</t>
    </rPh>
    <rPh sb="2" eb="4">
      <t>ジュウリョウ</t>
    </rPh>
    <phoneticPr fontId="6"/>
  </si>
  <si>
    <t>単価/使用重量</t>
    <rPh sb="0" eb="2">
      <t>タンカ</t>
    </rPh>
    <phoneticPr fontId="6"/>
  </si>
  <si>
    <t>販売計画</t>
    <rPh sb="0" eb="2">
      <t>ハンバイ</t>
    </rPh>
    <rPh sb="2" eb="4">
      <t>ケイカク</t>
    </rPh>
    <phoneticPr fontId="6"/>
  </si>
  <si>
    <t>付加価値率</t>
    <rPh sb="0" eb="2">
      <t>フカ</t>
    </rPh>
    <rPh sb="2" eb="4">
      <t>カチ</t>
    </rPh>
    <rPh sb="4" eb="5">
      <t>リツ</t>
    </rPh>
    <phoneticPr fontId="6"/>
  </si>
  <si>
    <t>ｇ</t>
    <phoneticPr fontId="6"/>
  </si>
  <si>
    <t>単価</t>
    <rPh sb="0" eb="2">
      <t>タンカ</t>
    </rPh>
    <phoneticPr fontId="6"/>
  </si>
  <si>
    <t>ｇ</t>
  </si>
  <si>
    <t>数量</t>
    <rPh sb="0" eb="2">
      <t>スウリョウ</t>
    </rPh>
    <phoneticPr fontId="6"/>
  </si>
  <si>
    <t>市外産農産物等</t>
    <rPh sb="0" eb="2">
      <t>シガイ</t>
    </rPh>
    <rPh sb="2" eb="3">
      <t>サン</t>
    </rPh>
    <rPh sb="3" eb="6">
      <t>ノウサンブツ</t>
    </rPh>
    <rPh sb="6" eb="7">
      <t>トウ</t>
    </rPh>
    <phoneticPr fontId="6"/>
  </si>
  <si>
    <t>①</t>
    <phoneticPr fontId="6"/>
  </si>
  <si>
    <t>③</t>
    <phoneticPr fontId="6"/>
  </si>
  <si>
    <t>市外産計</t>
    <rPh sb="0" eb="2">
      <t>シガイ</t>
    </rPh>
    <rPh sb="2" eb="3">
      <t>サン</t>
    </rPh>
    <rPh sb="3" eb="4">
      <t>ケイ</t>
    </rPh>
    <phoneticPr fontId="6"/>
  </si>
  <si>
    <t>合計</t>
    <rPh sb="0" eb="2">
      <t>ゴウケイ</t>
    </rPh>
    <phoneticPr fontId="6"/>
  </si>
  <si>
    <t>②</t>
    <phoneticPr fontId="6"/>
  </si>
  <si>
    <t>④</t>
    <phoneticPr fontId="6"/>
  </si>
  <si>
    <t>①/②＝⑤、③/④＝⑥
※⑤又は⑥が50％以上であること</t>
    <phoneticPr fontId="6"/>
  </si>
  <si>
    <t>⑤</t>
    <phoneticPr fontId="6"/>
  </si>
  <si>
    <t>％</t>
    <phoneticPr fontId="6"/>
  </si>
  <si>
    <t>⑥</t>
    <phoneticPr fontId="6"/>
  </si>
  <si>
    <t>※販売先が複数ある場合は、備考欄に記入すること</t>
    <rPh sb="1" eb="4">
      <t>ハンバイサキ</t>
    </rPh>
    <rPh sb="5" eb="7">
      <t>フクスウ</t>
    </rPh>
    <rPh sb="9" eb="11">
      <t>バアイ</t>
    </rPh>
    <rPh sb="13" eb="15">
      <t>ビコウ</t>
    </rPh>
    <rPh sb="15" eb="16">
      <t>ラン</t>
    </rPh>
    <rPh sb="17" eb="19">
      <t>キニュウ</t>
    </rPh>
    <phoneticPr fontId="6"/>
  </si>
  <si>
    <t>※網掛け欄は自動計算</t>
    <rPh sb="1" eb="3">
      <t>アミカ</t>
    </rPh>
    <rPh sb="4" eb="5">
      <t>ラン</t>
    </rPh>
    <rPh sb="6" eb="8">
      <t>ジドウ</t>
    </rPh>
    <rPh sb="8" eb="10">
      <t>ケイサン</t>
    </rPh>
    <phoneticPr fontId="6"/>
  </si>
  <si>
    <t>自己（有明）</t>
    <rPh sb="0" eb="2">
      <t>ジコ</t>
    </rPh>
    <rPh sb="3" eb="5">
      <t>アリアケ</t>
    </rPh>
    <phoneticPr fontId="6"/>
  </si>
  <si>
    <t>・市外産の農産物および、市販品の加工品や副材料についても市外品として扱う</t>
    <rPh sb="1" eb="3">
      <t>シガイ</t>
    </rPh>
    <rPh sb="3" eb="4">
      <t>サン</t>
    </rPh>
    <rPh sb="5" eb="8">
      <t>ノウサンブツ</t>
    </rPh>
    <rPh sb="12" eb="14">
      <t>シハン</t>
    </rPh>
    <rPh sb="14" eb="15">
      <t>ヒン</t>
    </rPh>
    <rPh sb="16" eb="19">
      <t>カコウヒン</t>
    </rPh>
    <rPh sb="20" eb="23">
      <t>フクザイリョウ</t>
    </rPh>
    <rPh sb="28" eb="30">
      <t>シガイ</t>
    </rPh>
    <rPh sb="30" eb="31">
      <t>ヒン</t>
    </rPh>
    <rPh sb="34" eb="35">
      <t>アツカ</t>
    </rPh>
    <phoneticPr fontId="6"/>
  </si>
  <si>
    <t>　※市内産の1次加工品（カット野菜など）であれば市内産として記載できる</t>
    <rPh sb="2" eb="4">
      <t>シナイ</t>
    </rPh>
    <rPh sb="4" eb="5">
      <t>サン</t>
    </rPh>
    <rPh sb="10" eb="11">
      <t>ヒン</t>
    </rPh>
    <rPh sb="15" eb="17">
      <t>ヤサイ</t>
    </rPh>
    <rPh sb="24" eb="26">
      <t>シナイ</t>
    </rPh>
    <rPh sb="26" eb="27">
      <t>サン</t>
    </rPh>
    <rPh sb="30" eb="32">
      <t>キサイ</t>
    </rPh>
    <phoneticPr fontId="6"/>
  </si>
  <si>
    <t>グラニュー糖</t>
    <rPh sb="5" eb="6">
      <t>トウ</t>
    </rPh>
    <phoneticPr fontId="6"/>
  </si>
  <si>
    <t>市販品</t>
    <rPh sb="0" eb="2">
      <t>シハン</t>
    </rPh>
    <rPh sb="2" eb="3">
      <t>ヒン</t>
    </rPh>
    <phoneticPr fontId="6"/>
  </si>
  <si>
    <t>薄力粉</t>
    <rPh sb="0" eb="3">
      <t>ハクリキコ</t>
    </rPh>
    <phoneticPr fontId="6"/>
  </si>
  <si>
    <t>砂糖</t>
    <rPh sb="0" eb="2">
      <t>サトウ</t>
    </rPh>
    <phoneticPr fontId="6"/>
  </si>
  <si>
    <t>様式第３－２号</t>
    <rPh sb="0" eb="2">
      <t>ヨウシキ</t>
    </rPh>
    <rPh sb="2" eb="3">
      <t>ダイ</t>
    </rPh>
    <rPh sb="6" eb="7">
      <t>ゴウ</t>
    </rPh>
    <phoneticPr fontId="6"/>
  </si>
  <si>
    <t>販売単価</t>
    <rPh sb="0" eb="2">
      <t>ハンバイ</t>
    </rPh>
    <rPh sb="2" eb="4">
      <t>タンカ</t>
    </rPh>
    <phoneticPr fontId="6"/>
  </si>
  <si>
    <t>交流施設</t>
    <rPh sb="0" eb="4">
      <t>コウリュウシセツ</t>
    </rPh>
    <phoneticPr fontId="4"/>
  </si>
  <si>
    <t>交流施設以外</t>
    <rPh sb="0" eb="4">
      <t>コウリュウシセツ</t>
    </rPh>
    <rPh sb="4" eb="6">
      <t>イガイ</t>
    </rPh>
    <phoneticPr fontId="6"/>
  </si>
  <si>
    <t>販売金額</t>
    <rPh sb="0" eb="2">
      <t>ハンバイ</t>
    </rPh>
    <rPh sb="2" eb="4">
      <t>キンガク</t>
    </rPh>
    <phoneticPr fontId="6"/>
  </si>
  <si>
    <t>・数量は1年間あたりの販売予定数量を記載する</t>
  </si>
  <si>
    <t>シードル</t>
  </si>
  <si>
    <t>720mL</t>
  </si>
  <si>
    <t>リンゴ</t>
  </si>
  <si>
    <t>自己＋市内産計</t>
    <rPh sb="0" eb="2">
      <t>ジコ</t>
    </rPh>
    <rPh sb="3" eb="5">
      <t>シナイ</t>
    </rPh>
    <rPh sb="5" eb="6">
      <t>サン</t>
    </rPh>
    <rPh sb="6" eb="7">
      <t>ケイ</t>
    </rPh>
    <phoneticPr fontId="6"/>
  </si>
  <si>
    <t>自己＋市内産</t>
    <rPh sb="0" eb="2">
      <t>ジコ</t>
    </rPh>
    <rPh sb="3" eb="5">
      <t>シナイ</t>
    </rPh>
    <rPh sb="5" eb="6">
      <t>サン</t>
    </rPh>
    <phoneticPr fontId="6"/>
  </si>
  <si>
    <t>・原材料金額は、卸売金額で構成する</t>
    <rPh sb="1" eb="4">
      <t>ゲンザイリョウ</t>
    </rPh>
    <rPh sb="4" eb="6">
      <t>キンガク</t>
    </rPh>
    <rPh sb="8" eb="10">
      <t>オロシウ</t>
    </rPh>
    <rPh sb="10" eb="12">
      <t>キンガク</t>
    </rPh>
    <rPh sb="13" eb="15">
      <t>コウセイ</t>
    </rPh>
    <phoneticPr fontId="6"/>
  </si>
  <si>
    <t>自己（砥山）</t>
    <rPh sb="0" eb="2">
      <t>ジコ</t>
    </rPh>
    <rPh sb="3" eb="5">
      <t>トヤマ</t>
    </rPh>
    <phoneticPr fontId="6"/>
  </si>
  <si>
    <t>【加工品の例】</t>
    <rPh sb="1" eb="4">
      <t>カコウヒン</t>
    </rPh>
    <rPh sb="5" eb="6">
      <t>レイ</t>
    </rPh>
    <phoneticPr fontId="6"/>
  </si>
  <si>
    <t>・付加価値率は参考。</t>
    <rPh sb="1" eb="6">
      <t>フカカチリツ</t>
    </rPh>
    <rPh sb="7" eb="9">
      <t>サンコウ</t>
    </rPh>
    <phoneticPr fontId="4"/>
  </si>
  <si>
    <t>「付加価値金額＝販売単価ー原材料金額（仕入金額）≧生産軽費」となることで、所得は+となる</t>
    <rPh sb="5" eb="7">
      <t>キンガク</t>
    </rPh>
    <rPh sb="25" eb="29">
      <t>セイサンケイヒ</t>
    </rPh>
    <rPh sb="37" eb="39">
      <t>ショトク</t>
    </rPh>
    <phoneticPr fontId="4"/>
  </si>
  <si>
    <t>　→自己農産物直売の場合は、120～200%程度か</t>
    <rPh sb="2" eb="4">
      <t>ジコ</t>
    </rPh>
    <rPh sb="4" eb="7">
      <t>ノウサンブツ</t>
    </rPh>
    <rPh sb="7" eb="9">
      <t>チョクバイ</t>
    </rPh>
    <rPh sb="10" eb="12">
      <t>バアイ</t>
    </rPh>
    <phoneticPr fontId="4"/>
  </si>
  <si>
    <t>　→加工や調理提供では手間・行程が増えるため付加価値率は高くなる（300～500%程度か）</t>
    <rPh sb="2" eb="4">
      <t>カコウ</t>
    </rPh>
    <rPh sb="5" eb="9">
      <t>チョウリテイキョウ</t>
    </rPh>
    <rPh sb="14" eb="16">
      <t>コウテイ</t>
    </rPh>
    <rPh sb="17" eb="18">
      <t>フ</t>
    </rPh>
    <rPh sb="41" eb="43">
      <t>テイド</t>
    </rPh>
    <phoneticPr fontId="4"/>
  </si>
  <si>
    <t>鶏卵</t>
    <rPh sb="0" eb="2">
      <t>ケイラン</t>
    </rPh>
    <phoneticPr fontId="6"/>
  </si>
  <si>
    <t>シフォンケーキ</t>
    <phoneticPr fontId="4"/>
  </si>
  <si>
    <t>※210g×4000＝840kg</t>
    <phoneticPr fontId="4"/>
  </si>
  <si>
    <t>※210g×3000＝630kg</t>
    <phoneticPr fontId="4"/>
  </si>
  <si>
    <t>合計1470kg</t>
    <rPh sb="0" eb="2">
      <t>ゴウケイ</t>
    </rPh>
    <phoneticPr fontId="4"/>
  </si>
  <si>
    <t>※1500g×8500＝12,750kg</t>
    <phoneticPr fontId="4"/>
  </si>
  <si>
    <t>※酒税法の果実酒（又は甘味果実酒）の規定より6kℓ以上（720ml入りの場合、最低醸造量は8334本）</t>
    <rPh sb="0" eb="3">
      <t>シュゼイホウ</t>
    </rPh>
    <rPh sb="4" eb="7">
      <t>カジツシュ</t>
    </rPh>
    <rPh sb="9" eb="10">
      <t>マタ</t>
    </rPh>
    <rPh sb="18" eb="20">
      <t>キテイ</t>
    </rPh>
    <rPh sb="25" eb="27">
      <t>イジョウ</t>
    </rPh>
    <rPh sb="33" eb="34">
      <t>イ</t>
    </rPh>
    <rPh sb="36" eb="38">
      <t>バアイ</t>
    </rPh>
    <rPh sb="39" eb="41">
      <t>サイテイ</t>
    </rPh>
    <rPh sb="41" eb="44">
      <t>ジョウゾウリョウ</t>
    </rPh>
    <rPh sb="49" eb="50">
      <t>ホン</t>
    </rPh>
    <phoneticPr fontId="4"/>
  </si>
  <si>
    <t>仕入れ</t>
    <rPh sb="0" eb="2">
      <t>シイ</t>
    </rPh>
    <phoneticPr fontId="4"/>
  </si>
  <si>
    <t>500円/kg</t>
    <rPh sb="3" eb="4">
      <t>エン</t>
    </rPh>
    <phoneticPr fontId="4"/>
  </si>
  <si>
    <t>300円/1000g</t>
    <rPh sb="3" eb="4">
      <t>エン</t>
    </rPh>
    <phoneticPr fontId="4"/>
  </si>
  <si>
    <t>使用重量kg</t>
    <rPh sb="0" eb="2">
      <t>シヨウ</t>
    </rPh>
    <rPh sb="2" eb="4">
      <t>ジュウリョウ</t>
    </rPh>
    <phoneticPr fontId="4"/>
  </si>
  <si>
    <t>210円/kg</t>
    <rPh sb="3" eb="4">
      <t>エン</t>
    </rPh>
    <phoneticPr fontId="4"/>
  </si>
  <si>
    <t>卸売単価</t>
    <rPh sb="0" eb="2">
      <t>オロシウ</t>
    </rPh>
    <rPh sb="2" eb="4">
      <t>タンカ</t>
    </rPh>
    <phoneticPr fontId="6"/>
  </si>
  <si>
    <t>農畜産物加工品 製造・加工 販売計画</t>
    <rPh sb="0" eb="2">
      <t>ノウチク</t>
    </rPh>
    <rPh sb="2" eb="4">
      <t>サンブツ</t>
    </rPh>
    <phoneticPr fontId="6"/>
  </si>
  <si>
    <t>（外部への卸売）</t>
    <rPh sb="1" eb="3">
      <t>ガイブ</t>
    </rPh>
    <rPh sb="5" eb="7">
      <t>オロシウ</t>
    </rPh>
    <phoneticPr fontId="6"/>
  </si>
  <si>
    <t>農畜産物加工品 製造・加工 直接販売計画</t>
    <rPh sb="0" eb="2">
      <t>ノウチク</t>
    </rPh>
    <rPh sb="2" eb="4">
      <t>サンブツ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</si>
</sst>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0.0"/>
    <numFmt numFmtId="178" formatCode="_ * #,##0.0_ ;_ * \-#,##0.0_ ;_ * &quot;-&quot;_ ;_ @_ "/>
  </numFmts>
  <fonts count="22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sz val="11"/>
      <color rgb="FF0070C0"/>
      <name val="BIZ UDPゴシック"/>
      <family val="3"/>
      <charset val="128"/>
    </font>
    <font>
      <sz val="11"/>
      <name val="BIZ UDPゴシック"/>
      <family val="3"/>
      <charset val="128"/>
    </font>
    <font>
      <sz val="9"/>
      <name val="BIZ UDPゴシック"/>
      <family val="3"/>
      <charset val="128"/>
    </font>
    <font>
      <sz val="11"/>
      <color rgb="FFFF0000"/>
      <name val="BIZ UDPゴシック"/>
      <family val="3"/>
      <charset val="128"/>
    </font>
    <font>
      <b/>
      <u/>
      <sz val="14"/>
      <color theme="1"/>
      <name val="BIZ UDPゴシック"/>
      <family val="3"/>
      <charset val="128"/>
    </font>
    <font>
      <sz val="10"/>
      <name val="BIZ UDPゴシック"/>
      <family val="3"/>
      <charset val="128"/>
    </font>
    <font>
      <b/>
      <sz val="11"/>
      <color rgb="FFFF0000"/>
      <name val="BIZ UDPゴシック"/>
      <family val="3"/>
      <charset val="128"/>
    </font>
    <font>
      <b/>
      <sz val="10"/>
      <color theme="1"/>
      <name val="BIZ UDPゴシック"/>
      <family val="3"/>
      <charset val="128"/>
    </font>
    <font>
      <b/>
      <u/>
      <sz val="10"/>
      <color theme="1"/>
      <name val="BIZ UDPゴシック"/>
      <family val="3"/>
      <charset val="128"/>
    </font>
    <font>
      <b/>
      <u/>
      <sz val="14"/>
      <name val="BIZ UDPゴシック"/>
      <family val="3"/>
      <charset val="128"/>
    </font>
    <font>
      <b/>
      <sz val="11"/>
      <name val="BIZ UDPゴシック"/>
      <family val="3"/>
      <charset val="128"/>
    </font>
    <font>
      <sz val="14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medium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 style="medium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 style="medium">
        <color indexed="64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/>
      <top/>
      <bottom style="hair">
        <color auto="1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</borders>
  <cellStyleXfs count="10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9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49">
    <xf numFmtId="0" fontId="0" fillId="0" borderId="0" xfId="0">
      <alignment vertical="center"/>
    </xf>
    <xf numFmtId="0" fontId="7" fillId="0" borderId="0" xfId="0" applyFont="1">
      <alignment vertical="center"/>
    </xf>
    <xf numFmtId="0" fontId="7" fillId="0" borderId="0" xfId="5" applyFont="1" applyAlignment="1">
      <alignment horizontal="left" vertical="center"/>
    </xf>
    <xf numFmtId="0" fontId="7" fillId="0" borderId="0" xfId="5" applyFont="1" applyAlignment="1">
      <alignment horizontal="center" vertical="center"/>
    </xf>
    <xf numFmtId="0" fontId="14" fillId="0" borderId="0" xfId="5" applyFont="1" applyAlignment="1">
      <alignment horizontal="left" vertical="center"/>
    </xf>
    <xf numFmtId="0" fontId="7" fillId="0" borderId="12" xfId="5" applyFont="1" applyBorder="1" applyAlignment="1">
      <alignment horizontal="center" vertical="center"/>
    </xf>
    <xf numFmtId="0" fontId="11" fillId="0" borderId="15" xfId="5" applyFont="1" applyBorder="1" applyAlignment="1">
      <alignment horizontal="center" vertical="center"/>
    </xf>
    <xf numFmtId="0" fontId="7" fillId="0" borderId="0" xfId="5" applyFont="1" applyBorder="1" applyAlignment="1">
      <alignment horizontal="center" vertical="center"/>
    </xf>
    <xf numFmtId="9" fontId="7" fillId="0" borderId="0" xfId="6" applyFont="1" applyAlignment="1">
      <alignment horizontal="center" vertical="center"/>
    </xf>
    <xf numFmtId="0" fontId="11" fillId="0" borderId="18" xfId="5" applyFont="1" applyBorder="1" applyAlignment="1">
      <alignment horizontal="center" vertical="center"/>
    </xf>
    <xf numFmtId="0" fontId="11" fillId="0" borderId="2" xfId="5" applyFont="1" applyBorder="1" applyAlignment="1">
      <alignment horizontal="center" vertical="center"/>
    </xf>
    <xf numFmtId="0" fontId="7" fillId="0" borderId="21" xfId="5" applyFont="1" applyBorder="1" applyAlignment="1">
      <alignment vertical="center"/>
    </xf>
    <xf numFmtId="0" fontId="13" fillId="0" borderId="0" xfId="5" applyFont="1" applyAlignment="1">
      <alignment horizontal="left" vertical="center"/>
    </xf>
    <xf numFmtId="0" fontId="12" fillId="0" borderId="18" xfId="5" applyFont="1" applyBorder="1" applyAlignment="1">
      <alignment horizontal="center" vertical="center"/>
    </xf>
    <xf numFmtId="0" fontId="7" fillId="0" borderId="23" xfId="5" applyFont="1" applyBorder="1" applyAlignment="1">
      <alignment horizontal="center" vertical="center"/>
    </xf>
    <xf numFmtId="0" fontId="7" fillId="0" borderId="26" xfId="5" applyFont="1" applyBorder="1" applyAlignment="1">
      <alignment vertical="center"/>
    </xf>
    <xf numFmtId="38" fontId="11" fillId="0" borderId="27" xfId="7" applyFont="1" applyBorder="1" applyAlignment="1">
      <alignment horizontal="right" vertical="center"/>
    </xf>
    <xf numFmtId="0" fontId="7" fillId="0" borderId="28" xfId="5" applyFont="1" applyBorder="1" applyAlignment="1">
      <alignment horizontal="center" vertical="center"/>
    </xf>
    <xf numFmtId="0" fontId="13" fillId="0" borderId="0" xfId="5" applyFont="1" applyAlignment="1">
      <alignment horizontal="center" vertical="center"/>
    </xf>
    <xf numFmtId="0" fontId="7" fillId="0" borderId="29" xfId="5" applyFont="1" applyBorder="1" applyAlignment="1">
      <alignment horizontal="center" vertical="center"/>
    </xf>
    <xf numFmtId="0" fontId="7" fillId="0" borderId="31" xfId="5" applyFont="1" applyBorder="1" applyAlignment="1">
      <alignment horizontal="center" vertical="center"/>
    </xf>
    <xf numFmtId="0" fontId="7" fillId="0" borderId="34" xfId="5" applyFont="1" applyBorder="1" applyAlignment="1">
      <alignment vertical="center"/>
    </xf>
    <xf numFmtId="38" fontId="11" fillId="0" borderId="24" xfId="7" applyFont="1" applyBorder="1" applyAlignment="1">
      <alignment horizontal="right" vertical="center"/>
    </xf>
    <xf numFmtId="0" fontId="11" fillId="0" borderId="30" xfId="5" applyFont="1" applyBorder="1" applyAlignment="1">
      <alignment horizontal="center" vertical="center"/>
    </xf>
    <xf numFmtId="0" fontId="13" fillId="0" borderId="0" xfId="5" applyFont="1" applyAlignment="1">
      <alignment vertical="center"/>
    </xf>
    <xf numFmtId="0" fontId="13" fillId="0" borderId="18" xfId="5" applyFont="1" applyBorder="1" applyAlignment="1">
      <alignment horizontal="center" vertical="center"/>
    </xf>
    <xf numFmtId="0" fontId="7" fillId="0" borderId="35" xfId="5" applyFont="1" applyBorder="1" applyAlignment="1">
      <alignment vertical="center"/>
    </xf>
    <xf numFmtId="38" fontId="11" fillId="2" borderId="32" xfId="7" applyFont="1" applyFill="1" applyBorder="1" applyAlignment="1">
      <alignment horizontal="right" vertical="center"/>
    </xf>
    <xf numFmtId="0" fontId="7" fillId="0" borderId="18" xfId="5" applyFont="1" applyBorder="1" applyAlignment="1">
      <alignment horizontal="center" vertical="center"/>
    </xf>
    <xf numFmtId="0" fontId="7" fillId="2" borderId="7" xfId="5" applyFont="1" applyFill="1" applyBorder="1" applyAlignment="1">
      <alignment horizontal="right" vertical="center"/>
    </xf>
    <xf numFmtId="0" fontId="7" fillId="0" borderId="6" xfId="5" applyFont="1" applyBorder="1" applyAlignment="1">
      <alignment horizontal="left" vertical="center"/>
    </xf>
    <xf numFmtId="0" fontId="7" fillId="0" borderId="18" xfId="5" applyFont="1" applyFill="1" applyBorder="1" applyAlignment="1">
      <alignment horizontal="center" vertical="center"/>
    </xf>
    <xf numFmtId="0" fontId="7" fillId="0" borderId="0" xfId="5" applyFont="1" applyFill="1" applyAlignment="1">
      <alignment horizontal="center" vertical="center"/>
    </xf>
    <xf numFmtId="0" fontId="7" fillId="0" borderId="39" xfId="5" applyFont="1" applyBorder="1" applyAlignment="1">
      <alignment horizontal="center" vertical="center"/>
    </xf>
    <xf numFmtId="0" fontId="7" fillId="0" borderId="41" xfId="5" applyFont="1" applyBorder="1" applyAlignment="1">
      <alignment horizontal="center" vertical="center"/>
    </xf>
    <xf numFmtId="176" fontId="9" fillId="2" borderId="42" xfId="5" applyNumberFormat="1" applyFont="1" applyFill="1" applyBorder="1" applyAlignment="1">
      <alignment horizontal="right" vertical="center"/>
    </xf>
    <xf numFmtId="0" fontId="7" fillId="0" borderId="43" xfId="5" applyFont="1" applyBorder="1" applyAlignment="1">
      <alignment horizontal="right" vertical="center"/>
    </xf>
    <xf numFmtId="0" fontId="13" fillId="0" borderId="0" xfId="5" applyFont="1" applyFill="1" applyAlignment="1">
      <alignment vertical="center"/>
    </xf>
    <xf numFmtId="0" fontId="7" fillId="0" borderId="2" xfId="5" applyFont="1" applyBorder="1" applyAlignment="1">
      <alignment horizontal="center" vertical="center"/>
    </xf>
    <xf numFmtId="0" fontId="16" fillId="0" borderId="0" xfId="5" quotePrefix="1" applyFont="1" applyFill="1" applyBorder="1" applyAlignment="1">
      <alignment vertical="center"/>
    </xf>
    <xf numFmtId="0" fontId="13" fillId="0" borderId="0" xfId="5" applyFont="1" applyFill="1" applyBorder="1" applyAlignment="1">
      <alignment vertical="center"/>
    </xf>
    <xf numFmtId="0" fontId="16" fillId="0" borderId="0" xfId="5" applyFont="1" applyFill="1" applyBorder="1" applyAlignment="1">
      <alignment vertical="center"/>
    </xf>
    <xf numFmtId="0" fontId="11" fillId="0" borderId="23" xfId="5" applyFont="1" applyBorder="1" applyAlignment="1">
      <alignment horizontal="center" vertical="center"/>
    </xf>
    <xf numFmtId="0" fontId="11" fillId="0" borderId="29" xfId="5" applyFont="1" applyBorder="1" applyAlignment="1">
      <alignment horizontal="center" vertical="center"/>
    </xf>
    <xf numFmtId="0" fontId="10" fillId="0" borderId="0" xfId="5" applyFont="1" applyFill="1" applyAlignment="1">
      <alignment vertical="center"/>
    </xf>
    <xf numFmtId="0" fontId="16" fillId="0" borderId="0" xfId="5" quotePrefix="1" applyFont="1" applyFill="1" applyAlignment="1">
      <alignment vertical="center"/>
    </xf>
    <xf numFmtId="0" fontId="7" fillId="0" borderId="0" xfId="5" quotePrefix="1" applyFont="1" applyFill="1" applyBorder="1" applyAlignment="1">
      <alignment vertical="center"/>
    </xf>
    <xf numFmtId="0" fontId="7" fillId="0" borderId="47" xfId="5" applyFont="1" applyBorder="1" applyAlignment="1">
      <alignment horizontal="center" vertical="center"/>
    </xf>
    <xf numFmtId="0" fontId="9" fillId="0" borderId="0" xfId="5" applyFont="1" applyAlignment="1">
      <alignment vertical="center"/>
    </xf>
    <xf numFmtId="38" fontId="7" fillId="0" borderId="0" xfId="5" applyNumberFormat="1" applyFont="1" applyAlignment="1">
      <alignment horizontal="center" vertical="center"/>
    </xf>
    <xf numFmtId="0" fontId="7" fillId="0" borderId="0" xfId="5" applyFont="1" applyFill="1" applyAlignment="1">
      <alignment horizontal="left" vertical="center"/>
    </xf>
    <xf numFmtId="0" fontId="13" fillId="0" borderId="0" xfId="5" applyFont="1" applyFill="1" applyAlignment="1">
      <alignment horizontal="left" vertical="center"/>
    </xf>
    <xf numFmtId="1" fontId="7" fillId="2" borderId="7" xfId="5" applyNumberFormat="1" applyFont="1" applyFill="1" applyBorder="1" applyAlignment="1">
      <alignment horizontal="right" vertical="center"/>
    </xf>
    <xf numFmtId="0" fontId="7" fillId="0" borderId="0" xfId="5" quotePrefix="1" applyFont="1" applyFill="1" applyAlignment="1">
      <alignment horizontal="left" vertical="center"/>
    </xf>
    <xf numFmtId="0" fontId="7" fillId="0" borderId="25" xfId="5" applyFont="1" applyBorder="1" applyAlignment="1">
      <alignment horizontal="center" vertical="center"/>
    </xf>
    <xf numFmtId="0" fontId="7" fillId="0" borderId="30" xfId="5" applyFont="1" applyBorder="1" applyAlignment="1">
      <alignment horizontal="center" vertical="center"/>
    </xf>
    <xf numFmtId="0" fontId="7" fillId="0" borderId="0" xfId="5" applyFont="1" applyAlignment="1">
      <alignment horizontal="left" vertical="center"/>
    </xf>
    <xf numFmtId="0" fontId="7" fillId="0" borderId="4" xfId="5" applyFont="1" applyBorder="1" applyAlignment="1">
      <alignment horizontal="center" vertical="center"/>
    </xf>
    <xf numFmtId="0" fontId="7" fillId="0" borderId="25" xfId="5" applyFont="1" applyBorder="1" applyAlignment="1">
      <alignment vertical="center"/>
    </xf>
    <xf numFmtId="0" fontId="7" fillId="0" borderId="33" xfId="5" applyFont="1" applyBorder="1" applyAlignment="1">
      <alignment vertical="center"/>
    </xf>
    <xf numFmtId="0" fontId="7" fillId="0" borderId="0" xfId="5" quotePrefix="1" applyFont="1" applyAlignment="1">
      <alignment horizontal="left" vertical="center"/>
    </xf>
    <xf numFmtId="0" fontId="7" fillId="0" borderId="0" xfId="5" applyFont="1" applyFill="1" applyBorder="1" applyAlignment="1">
      <alignment horizontal="left" vertical="center"/>
    </xf>
    <xf numFmtId="0" fontId="7" fillId="0" borderId="0" xfId="5" applyFont="1" applyFill="1" applyAlignment="1">
      <alignment horizontal="left" vertical="center" wrapText="1"/>
    </xf>
    <xf numFmtId="0" fontId="7" fillId="0" borderId="0" xfId="5" quotePrefix="1" applyFont="1" applyFill="1" applyBorder="1" applyAlignment="1">
      <alignment horizontal="left" vertical="center"/>
    </xf>
    <xf numFmtId="0" fontId="7" fillId="0" borderId="30" xfId="5" applyFont="1" applyBorder="1" applyAlignment="1">
      <alignment vertical="center"/>
    </xf>
    <xf numFmtId="0" fontId="7" fillId="0" borderId="36" xfId="5" applyFont="1" applyBorder="1" applyAlignment="1">
      <alignment vertical="center"/>
    </xf>
    <xf numFmtId="0" fontId="7" fillId="0" borderId="37" xfId="5" applyFont="1" applyBorder="1" applyAlignment="1">
      <alignment horizontal="left" vertical="center"/>
    </xf>
    <xf numFmtId="0" fontId="7" fillId="0" borderId="49" xfId="5" applyFont="1" applyBorder="1" applyAlignment="1">
      <alignment horizontal="right" vertical="center"/>
    </xf>
    <xf numFmtId="0" fontId="7" fillId="0" borderId="0" xfId="5" applyFont="1" applyAlignment="1">
      <alignment vertical="center"/>
    </xf>
    <xf numFmtId="0" fontId="13" fillId="0" borderId="0" xfId="5" quotePrefix="1" applyFont="1" applyFill="1" applyBorder="1" applyAlignment="1">
      <alignment vertical="center"/>
    </xf>
    <xf numFmtId="41" fontId="7" fillId="0" borderId="0" xfId="5" applyNumberFormat="1" applyFont="1" applyAlignment="1">
      <alignment horizontal="left" vertical="center"/>
    </xf>
    <xf numFmtId="178" fontId="7" fillId="0" borderId="0" xfId="5" applyNumberFormat="1" applyFont="1" applyAlignment="1">
      <alignment horizontal="left" vertical="center"/>
    </xf>
    <xf numFmtId="2" fontId="7" fillId="0" borderId="0" xfId="5" applyNumberFormat="1" applyFont="1" applyAlignment="1">
      <alignment horizontal="left" vertical="center"/>
    </xf>
    <xf numFmtId="1" fontId="9" fillId="2" borderId="42" xfId="5" applyNumberFormat="1" applyFont="1" applyFill="1" applyBorder="1" applyAlignment="1">
      <alignment horizontal="right" vertical="center"/>
    </xf>
    <xf numFmtId="0" fontId="7" fillId="0" borderId="7" xfId="5" applyFont="1" applyBorder="1" applyAlignment="1">
      <alignment horizontal="left" vertical="center"/>
    </xf>
    <xf numFmtId="0" fontId="7" fillId="0" borderId="42" xfId="5" applyFont="1" applyBorder="1" applyAlignment="1">
      <alignment horizontal="right" vertical="center"/>
    </xf>
    <xf numFmtId="10" fontId="13" fillId="0" borderId="18" xfId="5" applyNumberFormat="1" applyFont="1" applyBorder="1" applyAlignment="1">
      <alignment horizontal="center" vertical="center"/>
    </xf>
    <xf numFmtId="0" fontId="8" fillId="0" borderId="0" xfId="5" applyFont="1" applyAlignment="1">
      <alignment horizontal="left" vertical="center"/>
    </xf>
    <xf numFmtId="0" fontId="8" fillId="0" borderId="0" xfId="5" applyFont="1" applyAlignment="1">
      <alignment horizontal="center" vertical="center"/>
    </xf>
    <xf numFmtId="0" fontId="18" fillId="0" borderId="0" xfId="5" applyFont="1" applyAlignment="1">
      <alignment horizontal="left" vertical="center"/>
    </xf>
    <xf numFmtId="0" fontId="17" fillId="0" borderId="0" xfId="5" applyFont="1" applyAlignment="1">
      <alignment vertical="center"/>
    </xf>
    <xf numFmtId="0" fontId="13" fillId="0" borderId="2" xfId="5" applyFont="1" applyBorder="1" applyAlignment="1">
      <alignment horizontal="center" vertical="center"/>
    </xf>
    <xf numFmtId="0" fontId="13" fillId="0" borderId="23" xfId="5" applyFont="1" applyBorder="1" applyAlignment="1">
      <alignment horizontal="center" vertical="center"/>
    </xf>
    <xf numFmtId="0" fontId="13" fillId="0" borderId="29" xfId="5" applyFont="1" applyBorder="1" applyAlignment="1">
      <alignment horizontal="center" vertical="center"/>
    </xf>
    <xf numFmtId="0" fontId="13" fillId="0" borderId="31" xfId="5" applyFont="1" applyBorder="1" applyAlignment="1">
      <alignment horizontal="center" vertical="center"/>
    </xf>
    <xf numFmtId="0" fontId="13" fillId="0" borderId="23" xfId="5" applyFont="1" applyFill="1" applyBorder="1" applyAlignment="1">
      <alignment horizontal="center" vertical="center"/>
    </xf>
    <xf numFmtId="38" fontId="13" fillId="0" borderId="48" xfId="7" applyFont="1" applyBorder="1" applyAlignment="1">
      <alignment horizontal="right" vertical="center"/>
    </xf>
    <xf numFmtId="38" fontId="13" fillId="0" borderId="25" xfId="7" applyFont="1" applyBorder="1" applyAlignment="1">
      <alignment horizontal="right" vertical="center"/>
    </xf>
    <xf numFmtId="0" fontId="7" fillId="0" borderId="20" xfId="5" applyFont="1" applyBorder="1" applyAlignment="1">
      <alignment vertical="center"/>
    </xf>
    <xf numFmtId="0" fontId="7" fillId="0" borderId="46" xfId="5" applyFont="1" applyBorder="1" applyAlignment="1">
      <alignment vertical="center"/>
    </xf>
    <xf numFmtId="38" fontId="13" fillId="0" borderId="58" xfId="7" applyFont="1" applyBorder="1" applyAlignment="1">
      <alignment horizontal="right" vertical="center"/>
    </xf>
    <xf numFmtId="0" fontId="7" fillId="0" borderId="59" xfId="5" applyFont="1" applyBorder="1" applyAlignment="1">
      <alignment horizontal="center" vertical="center"/>
    </xf>
    <xf numFmtId="38" fontId="13" fillId="0" borderId="59" xfId="7" applyFont="1" applyBorder="1" applyAlignment="1">
      <alignment horizontal="right" vertical="center"/>
    </xf>
    <xf numFmtId="38" fontId="11" fillId="2" borderId="60" xfId="7" applyFont="1" applyFill="1" applyBorder="1" applyAlignment="1">
      <alignment horizontal="right" vertical="center"/>
    </xf>
    <xf numFmtId="0" fontId="7" fillId="0" borderId="61" xfId="5" applyFont="1" applyBorder="1" applyAlignment="1">
      <alignment horizontal="center" vertical="center"/>
    </xf>
    <xf numFmtId="38" fontId="11" fillId="0" borderId="58" xfId="7" applyFont="1" applyBorder="1" applyAlignment="1">
      <alignment horizontal="right" vertical="center"/>
    </xf>
    <xf numFmtId="38" fontId="11" fillId="0" borderId="59" xfId="7" applyFont="1" applyBorder="1" applyAlignment="1">
      <alignment horizontal="right" vertical="center"/>
    </xf>
    <xf numFmtId="38" fontId="11" fillId="2" borderId="48" xfId="7" applyFont="1" applyFill="1" applyBorder="1" applyAlignment="1">
      <alignment horizontal="right" vertical="center"/>
    </xf>
    <xf numFmtId="0" fontId="11" fillId="0" borderId="0" xfId="5" applyFont="1" applyAlignment="1">
      <alignment horizontal="left" vertical="center"/>
    </xf>
    <xf numFmtId="0" fontId="11" fillId="0" borderId="0" xfId="5" applyFont="1" applyAlignment="1">
      <alignment horizontal="center" vertical="center"/>
    </xf>
    <xf numFmtId="0" fontId="19" fillId="0" borderId="0" xfId="5" applyFont="1" applyAlignment="1">
      <alignment horizontal="left" vertical="center"/>
    </xf>
    <xf numFmtId="0" fontId="21" fillId="0" borderId="0" xfId="5" applyFont="1" applyAlignment="1">
      <alignment horizontal="left" vertical="center"/>
    </xf>
    <xf numFmtId="0" fontId="11" fillId="0" borderId="12" xfId="5" applyFont="1" applyBorder="1" applyAlignment="1">
      <alignment horizontal="center" vertical="center"/>
    </xf>
    <xf numFmtId="0" fontId="11" fillId="0" borderId="21" xfId="5" applyFont="1" applyBorder="1" applyAlignment="1">
      <alignment vertical="center"/>
    </xf>
    <xf numFmtId="0" fontId="11" fillId="0" borderId="26" xfId="5" applyFont="1" applyBorder="1" applyAlignment="1">
      <alignment vertical="center"/>
    </xf>
    <xf numFmtId="0" fontId="11" fillId="0" borderId="28" xfId="5" applyFont="1" applyBorder="1" applyAlignment="1">
      <alignment horizontal="center" vertical="center"/>
    </xf>
    <xf numFmtId="10" fontId="12" fillId="0" borderId="18" xfId="5" applyNumberFormat="1" applyFont="1" applyBorder="1" applyAlignment="1">
      <alignment horizontal="center" vertical="center"/>
    </xf>
    <xf numFmtId="0" fontId="11" fillId="0" borderId="31" xfId="5" applyFont="1" applyBorder="1" applyAlignment="1">
      <alignment horizontal="center" vertical="center"/>
    </xf>
    <xf numFmtId="0" fontId="11" fillId="0" borderId="34" xfId="5" applyFont="1" applyBorder="1" applyAlignment="1">
      <alignment vertical="center"/>
    </xf>
    <xf numFmtId="0" fontId="11" fillId="0" borderId="23" xfId="5" applyFont="1" applyFill="1" applyBorder="1" applyAlignment="1">
      <alignment horizontal="center" vertical="center"/>
    </xf>
    <xf numFmtId="0" fontId="11" fillId="0" borderId="35" xfId="5" applyFont="1" applyBorder="1" applyAlignment="1">
      <alignment vertical="center"/>
    </xf>
    <xf numFmtId="0" fontId="11" fillId="0" borderId="36" xfId="5" applyFont="1" applyBorder="1" applyAlignment="1">
      <alignment horizontal="center" vertical="center"/>
    </xf>
    <xf numFmtId="0" fontId="11" fillId="0" borderId="4" xfId="5" applyFont="1" applyBorder="1" applyAlignment="1">
      <alignment horizontal="center" vertical="center"/>
    </xf>
    <xf numFmtId="0" fontId="11" fillId="2" borderId="7" xfId="5" applyFont="1" applyFill="1" applyBorder="1" applyAlignment="1">
      <alignment horizontal="right" vertical="center"/>
    </xf>
    <xf numFmtId="0" fontId="11" fillId="0" borderId="6" xfId="5" applyFont="1" applyBorder="1" applyAlignment="1">
      <alignment horizontal="left" vertical="center"/>
    </xf>
    <xf numFmtId="176" fontId="11" fillId="2" borderId="7" xfId="5" applyNumberFormat="1" applyFont="1" applyFill="1" applyBorder="1" applyAlignment="1">
      <alignment horizontal="right" vertical="center"/>
    </xf>
    <xf numFmtId="0" fontId="11" fillId="0" borderId="18" xfId="5" applyFont="1" applyFill="1" applyBorder="1" applyAlignment="1">
      <alignment horizontal="center" vertical="center"/>
    </xf>
    <xf numFmtId="0" fontId="11" fillId="0" borderId="39" xfId="5" applyFont="1" applyBorder="1" applyAlignment="1">
      <alignment horizontal="center" vertical="center"/>
    </xf>
    <xf numFmtId="0" fontId="11" fillId="0" borderId="41" xfId="5" applyFont="1" applyBorder="1" applyAlignment="1">
      <alignment horizontal="center" vertical="center"/>
    </xf>
    <xf numFmtId="176" fontId="20" fillId="2" borderId="42" xfId="5" applyNumberFormat="1" applyFont="1" applyFill="1" applyBorder="1" applyAlignment="1">
      <alignment horizontal="right" vertical="center"/>
    </xf>
    <xf numFmtId="0" fontId="11" fillId="0" borderId="43" xfId="5" applyFont="1" applyBorder="1" applyAlignment="1">
      <alignment horizontal="right" vertical="center"/>
    </xf>
    <xf numFmtId="0" fontId="11" fillId="0" borderId="47" xfId="5" applyFont="1" applyBorder="1" applyAlignment="1">
      <alignment horizontal="center" vertical="center"/>
    </xf>
    <xf numFmtId="0" fontId="11" fillId="0" borderId="1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11" fillId="0" borderId="24" xfId="5" applyFont="1" applyBorder="1" applyAlignment="1">
      <alignment horizontal="right" vertical="center"/>
    </xf>
    <xf numFmtId="0" fontId="11" fillId="0" borderId="25" xfId="5" applyFont="1" applyBorder="1" applyAlignment="1">
      <alignment horizontal="right" vertical="center"/>
    </xf>
    <xf numFmtId="41" fontId="11" fillId="0" borderId="24" xfId="5" applyNumberFormat="1" applyFont="1" applyBorder="1" applyAlignment="1">
      <alignment horizontal="right" vertical="center"/>
    </xf>
    <xf numFmtId="41" fontId="11" fillId="0" borderId="25" xfId="5" applyNumberFormat="1" applyFont="1" applyBorder="1" applyAlignment="1">
      <alignment horizontal="right" vertical="center"/>
    </xf>
    <xf numFmtId="0" fontId="11" fillId="0" borderId="19" xfId="5" applyFont="1" applyBorder="1" applyAlignment="1">
      <alignment horizontal="center" vertical="center"/>
    </xf>
    <xf numFmtId="0" fontId="11" fillId="0" borderId="22" xfId="5" applyFont="1" applyBorder="1" applyAlignment="1">
      <alignment horizontal="center" vertical="center"/>
    </xf>
    <xf numFmtId="0" fontId="11" fillId="0" borderId="24" xfId="5" applyFont="1" applyBorder="1" applyAlignment="1">
      <alignment horizontal="center" vertical="center"/>
    </xf>
    <xf numFmtId="0" fontId="11" fillId="0" borderId="25" xfId="5" applyFont="1" applyBorder="1" applyAlignment="1">
      <alignment horizontal="center" vertical="center"/>
    </xf>
    <xf numFmtId="41" fontId="11" fillId="0" borderId="24" xfId="5" applyNumberFormat="1" applyFont="1" applyBorder="1" applyAlignment="1">
      <alignment horizontal="center" vertical="center"/>
    </xf>
    <xf numFmtId="41" fontId="11" fillId="0" borderId="25" xfId="5" applyNumberFormat="1" applyFont="1" applyBorder="1" applyAlignment="1">
      <alignment horizontal="center" vertical="center"/>
    </xf>
    <xf numFmtId="0" fontId="11" fillId="0" borderId="30" xfId="5" applyFont="1" applyBorder="1" applyAlignment="1">
      <alignment horizontal="center" vertical="center"/>
    </xf>
    <xf numFmtId="0" fontId="11" fillId="0" borderId="13" xfId="5" applyFont="1" applyBorder="1" applyAlignment="1">
      <alignment horizontal="center" vertical="center"/>
    </xf>
    <xf numFmtId="0" fontId="11" fillId="0" borderId="14" xfId="5" applyFont="1" applyBorder="1" applyAlignment="1">
      <alignment horizontal="center" vertical="center"/>
    </xf>
    <xf numFmtId="0" fontId="11" fillId="0" borderId="13" xfId="5" applyFont="1" applyBorder="1" applyAlignment="1">
      <alignment horizontal="center" vertical="center" wrapText="1"/>
    </xf>
    <xf numFmtId="0" fontId="11" fillId="0" borderId="16" xfId="5" applyFont="1" applyBorder="1" applyAlignment="1">
      <alignment horizontal="center" vertical="center" wrapText="1"/>
    </xf>
    <xf numFmtId="0" fontId="11" fillId="0" borderId="14" xfId="5" applyFont="1" applyBorder="1" applyAlignment="1">
      <alignment horizontal="center" vertical="center" wrapText="1"/>
    </xf>
    <xf numFmtId="0" fontId="11" fillId="0" borderId="17" xfId="5" applyFont="1" applyBorder="1" applyAlignment="1">
      <alignment horizontal="center" vertical="center"/>
    </xf>
    <xf numFmtId="0" fontId="15" fillId="0" borderId="5" xfId="5" applyFont="1" applyBorder="1" applyAlignment="1">
      <alignment horizontal="center" vertical="center" textRotation="255"/>
    </xf>
    <xf numFmtId="0" fontId="15" fillId="0" borderId="2" xfId="5" applyFont="1" applyBorder="1" applyAlignment="1">
      <alignment horizontal="center" vertical="center" textRotation="255"/>
    </xf>
    <xf numFmtId="0" fontId="15" fillId="0" borderId="3" xfId="5" applyFont="1" applyBorder="1" applyAlignment="1">
      <alignment horizontal="center" vertical="center" textRotation="255"/>
    </xf>
    <xf numFmtId="38" fontId="11" fillId="0" borderId="19" xfId="1" applyNumberFormat="1" applyFont="1" applyBorder="1" applyAlignment="1">
      <alignment horizontal="right" vertical="center"/>
    </xf>
    <xf numFmtId="38" fontId="11" fillId="0" borderId="20" xfId="1" applyNumberFormat="1" applyFont="1" applyBorder="1" applyAlignment="1">
      <alignment horizontal="right" vertical="center"/>
    </xf>
    <xf numFmtId="178" fontId="11" fillId="0" borderId="4" xfId="5" applyNumberFormat="1" applyFont="1" applyBorder="1" applyAlignment="1">
      <alignment horizontal="right" vertical="center"/>
    </xf>
    <xf numFmtId="178" fontId="11" fillId="0" borderId="7" xfId="5" applyNumberFormat="1" applyFont="1" applyBorder="1" applyAlignment="1">
      <alignment horizontal="right" vertical="center"/>
    </xf>
    <xf numFmtId="0" fontId="11" fillId="0" borderId="32" xfId="5" applyFont="1" applyBorder="1" applyAlignment="1">
      <alignment horizontal="center" vertical="center"/>
    </xf>
    <xf numFmtId="0" fontId="11" fillId="0" borderId="33" xfId="5" applyFont="1" applyBorder="1" applyAlignment="1">
      <alignment horizontal="center" vertical="center"/>
    </xf>
    <xf numFmtId="41" fontId="11" fillId="0" borderId="32" xfId="5" applyNumberFormat="1" applyFont="1" applyBorder="1" applyAlignment="1">
      <alignment horizontal="center" vertical="center"/>
    </xf>
    <xf numFmtId="41" fontId="11" fillId="0" borderId="33" xfId="5" applyNumberFormat="1" applyFont="1" applyBorder="1" applyAlignment="1">
      <alignment horizontal="center" vertical="center"/>
    </xf>
    <xf numFmtId="0" fontId="11" fillId="0" borderId="24" xfId="5" applyFont="1" applyFill="1" applyBorder="1" applyAlignment="1">
      <alignment horizontal="right" vertical="center"/>
    </xf>
    <xf numFmtId="0" fontId="11" fillId="0" borderId="25" xfId="5" applyFont="1" applyFill="1" applyBorder="1" applyAlignment="1">
      <alignment horizontal="right" vertical="center"/>
    </xf>
    <xf numFmtId="178" fontId="11" fillId="0" borderId="24" xfId="5" applyNumberFormat="1" applyFont="1" applyFill="1" applyBorder="1" applyAlignment="1">
      <alignment horizontal="right" vertical="center"/>
    </xf>
    <xf numFmtId="178" fontId="11" fillId="0" borderId="25" xfId="5" applyNumberFormat="1" applyFont="1" applyFill="1" applyBorder="1" applyAlignment="1">
      <alignment horizontal="right" vertical="center"/>
    </xf>
    <xf numFmtId="0" fontId="11" fillId="0" borderId="1" xfId="5" applyFont="1" applyBorder="1" applyAlignment="1">
      <alignment horizontal="center" vertical="center"/>
    </xf>
    <xf numFmtId="0" fontId="11" fillId="0" borderId="8" xfId="5" applyFont="1" applyBorder="1" applyAlignment="1">
      <alignment horizontal="center" vertical="center"/>
    </xf>
    <xf numFmtId="0" fontId="11" fillId="0" borderId="38" xfId="5" applyFont="1" applyBorder="1" applyAlignment="1">
      <alignment horizontal="center" vertical="center"/>
    </xf>
    <xf numFmtId="0" fontId="15" fillId="0" borderId="10" xfId="5" applyFont="1" applyBorder="1" applyAlignment="1">
      <alignment horizontal="center" vertical="center" wrapText="1"/>
    </xf>
    <xf numFmtId="0" fontId="15" fillId="0" borderId="11" xfId="5" applyFont="1" applyBorder="1" applyAlignment="1">
      <alignment horizontal="center" vertical="center" wrapText="1"/>
    </xf>
    <xf numFmtId="0" fontId="15" fillId="0" borderId="40" xfId="5" applyFont="1" applyBorder="1" applyAlignment="1">
      <alignment horizontal="center" vertical="center" wrapText="1"/>
    </xf>
    <xf numFmtId="0" fontId="11" fillId="0" borderId="10" xfId="5" applyFont="1" applyBorder="1" applyAlignment="1">
      <alignment horizontal="center" vertical="center"/>
    </xf>
    <xf numFmtId="0" fontId="11" fillId="0" borderId="44" xfId="5" applyFont="1" applyBorder="1" applyAlignment="1">
      <alignment horizontal="center" vertical="center"/>
    </xf>
    <xf numFmtId="0" fontId="11" fillId="0" borderId="4" xfId="5" applyFont="1" applyBorder="1" applyAlignment="1">
      <alignment horizontal="center" vertical="center"/>
    </xf>
    <xf numFmtId="0" fontId="11" fillId="0" borderId="37" xfId="5" applyFont="1" applyBorder="1" applyAlignment="1">
      <alignment horizontal="center" vertical="center"/>
    </xf>
    <xf numFmtId="0" fontId="11" fillId="0" borderId="19" xfId="5" applyFont="1" applyBorder="1" applyAlignment="1">
      <alignment horizontal="right" vertical="center"/>
    </xf>
    <xf numFmtId="0" fontId="11" fillId="0" borderId="20" xfId="5" applyFont="1" applyBorder="1" applyAlignment="1">
      <alignment horizontal="right" vertical="center"/>
    </xf>
    <xf numFmtId="178" fontId="11" fillId="0" borderId="45" xfId="5" applyNumberFormat="1" applyFont="1" applyBorder="1" applyAlignment="1">
      <alignment horizontal="right" vertical="center"/>
    </xf>
    <xf numFmtId="178" fontId="11" fillId="0" borderId="46" xfId="5" applyNumberFormat="1" applyFont="1" applyBorder="1" applyAlignment="1">
      <alignment horizontal="right" vertical="center"/>
    </xf>
    <xf numFmtId="178" fontId="11" fillId="0" borderId="24" xfId="5" applyNumberFormat="1" applyFont="1" applyBorder="1" applyAlignment="1">
      <alignment horizontal="center" vertical="center"/>
    </xf>
    <xf numFmtId="178" fontId="11" fillId="0" borderId="25" xfId="5" applyNumberFormat="1" applyFont="1" applyBorder="1" applyAlignment="1">
      <alignment horizontal="center" vertical="center"/>
    </xf>
    <xf numFmtId="0" fontId="11" fillId="0" borderId="24" xfId="5" applyFont="1" applyBorder="1" applyAlignment="1">
      <alignment vertical="center"/>
    </xf>
    <xf numFmtId="0" fontId="11" fillId="0" borderId="25" xfId="5" applyFont="1" applyBorder="1" applyAlignment="1">
      <alignment vertical="center"/>
    </xf>
    <xf numFmtId="0" fontId="11" fillId="0" borderId="32" xfId="5" applyFont="1" applyBorder="1" applyAlignment="1">
      <alignment vertical="center"/>
    </xf>
    <xf numFmtId="0" fontId="11" fillId="0" borderId="33" xfId="5" applyFont="1" applyBorder="1" applyAlignment="1">
      <alignment vertical="center"/>
    </xf>
    <xf numFmtId="0" fontId="7" fillId="0" borderId="0" xfId="5" applyFont="1" applyAlignment="1">
      <alignment horizontal="left" vertical="center"/>
    </xf>
    <xf numFmtId="0" fontId="11" fillId="0" borderId="45" xfId="5" applyFont="1" applyBorder="1" applyAlignment="1">
      <alignment horizontal="right" vertical="center"/>
    </xf>
    <xf numFmtId="0" fontId="11" fillId="0" borderId="46" xfId="5" applyFont="1" applyBorder="1" applyAlignment="1">
      <alignment horizontal="right" vertical="center"/>
    </xf>
    <xf numFmtId="0" fontId="8" fillId="0" borderId="10" xfId="5" applyFont="1" applyBorder="1" applyAlignment="1">
      <alignment horizontal="center" vertical="center" wrapText="1"/>
    </xf>
    <xf numFmtId="0" fontId="8" fillId="0" borderId="11" xfId="5" applyFont="1" applyBorder="1" applyAlignment="1">
      <alignment horizontal="center" vertical="center" wrapText="1"/>
    </xf>
    <xf numFmtId="0" fontId="8" fillId="0" borderId="40" xfId="5" applyFont="1" applyBorder="1" applyAlignment="1">
      <alignment horizontal="center" vertical="center" wrapText="1"/>
    </xf>
    <xf numFmtId="0" fontId="7" fillId="0" borderId="10" xfId="5" applyFont="1" applyBorder="1" applyAlignment="1">
      <alignment horizontal="center" vertical="center"/>
    </xf>
    <xf numFmtId="0" fontId="7" fillId="0" borderId="44" xfId="5" applyFont="1" applyBorder="1" applyAlignment="1">
      <alignment horizontal="center" vertical="center"/>
    </xf>
    <xf numFmtId="178" fontId="11" fillId="3" borderId="24" xfId="5" applyNumberFormat="1" applyFont="1" applyFill="1" applyBorder="1" applyAlignment="1">
      <alignment horizontal="right" vertical="center"/>
    </xf>
    <xf numFmtId="178" fontId="11" fillId="3" borderId="25" xfId="5" applyNumberFormat="1" applyFont="1" applyFill="1" applyBorder="1" applyAlignment="1">
      <alignment horizontal="right" vertical="center"/>
    </xf>
    <xf numFmtId="0" fontId="13" fillId="0" borderId="24" xfId="5" applyFont="1" applyBorder="1" applyAlignment="1">
      <alignment horizontal="right" vertical="center"/>
    </xf>
    <xf numFmtId="0" fontId="13" fillId="0" borderId="25" xfId="5" applyFont="1" applyBorder="1" applyAlignment="1">
      <alignment horizontal="right" vertical="center"/>
    </xf>
    <xf numFmtId="41" fontId="13" fillId="0" borderId="24" xfId="5" applyNumberFormat="1" applyFont="1" applyBorder="1" applyAlignment="1">
      <alignment horizontal="right" vertical="center"/>
    </xf>
    <xf numFmtId="41" fontId="13" fillId="0" borderId="25" xfId="5" applyNumberFormat="1" applyFont="1" applyBorder="1" applyAlignment="1">
      <alignment horizontal="right" vertical="center"/>
    </xf>
    <xf numFmtId="0" fontId="13" fillId="0" borderId="24" xfId="5" applyFont="1" applyBorder="1" applyAlignment="1">
      <alignment horizontal="center" vertical="center"/>
    </xf>
    <xf numFmtId="0" fontId="13" fillId="0" borderId="25" xfId="5" applyFont="1" applyBorder="1" applyAlignment="1">
      <alignment horizontal="center" vertical="center"/>
    </xf>
    <xf numFmtId="41" fontId="13" fillId="0" borderId="24" xfId="5" applyNumberFormat="1" applyFont="1" applyBorder="1" applyAlignment="1">
      <alignment horizontal="center" vertical="center"/>
    </xf>
    <xf numFmtId="41" fontId="13" fillId="0" borderId="25" xfId="5" applyNumberFormat="1" applyFont="1" applyBorder="1" applyAlignment="1">
      <alignment horizontal="center" vertical="center"/>
    </xf>
    <xf numFmtId="0" fontId="7" fillId="0" borderId="56" xfId="5" applyFont="1" applyBorder="1" applyAlignment="1">
      <alignment horizontal="center" vertical="center"/>
    </xf>
    <xf numFmtId="0" fontId="7" fillId="0" borderId="17" xfId="5" applyFont="1" applyBorder="1" applyAlignment="1">
      <alignment horizontal="center" vertical="center"/>
    </xf>
    <xf numFmtId="0" fontId="8" fillId="0" borderId="5" xfId="5" applyFont="1" applyBorder="1" applyAlignment="1">
      <alignment horizontal="center" vertical="center" textRotation="255"/>
    </xf>
    <xf numFmtId="0" fontId="8" fillId="0" borderId="2" xfId="5" applyFont="1" applyBorder="1" applyAlignment="1">
      <alignment horizontal="center" vertical="center" textRotation="255"/>
    </xf>
    <xf numFmtId="0" fontId="8" fillId="0" borderId="3" xfId="5" applyFont="1" applyBorder="1" applyAlignment="1">
      <alignment horizontal="center" vertical="center" textRotation="255"/>
    </xf>
    <xf numFmtId="38" fontId="13" fillId="0" borderId="19" xfId="1" applyNumberFormat="1" applyFont="1" applyBorder="1" applyAlignment="1">
      <alignment horizontal="right" vertical="center"/>
    </xf>
    <xf numFmtId="38" fontId="13" fillId="0" borderId="20" xfId="1" applyNumberFormat="1" applyFont="1" applyBorder="1" applyAlignment="1">
      <alignment horizontal="right" vertical="center"/>
    </xf>
    <xf numFmtId="41" fontId="13" fillId="0" borderId="4" xfId="5" applyNumberFormat="1" applyFont="1" applyBorder="1" applyAlignment="1">
      <alignment horizontal="right" vertical="center"/>
    </xf>
    <xf numFmtId="41" fontId="13" fillId="0" borderId="7" xfId="5" applyNumberFormat="1" applyFont="1" applyBorder="1" applyAlignment="1">
      <alignment horizontal="right" vertical="center"/>
    </xf>
    <xf numFmtId="0" fontId="7" fillId="0" borderId="57" xfId="5" applyFont="1" applyBorder="1" applyAlignment="1">
      <alignment horizontal="center" vertical="center"/>
    </xf>
    <xf numFmtId="0" fontId="7" fillId="0" borderId="22" xfId="5" applyFont="1" applyBorder="1" applyAlignment="1">
      <alignment horizontal="center" vertical="center"/>
    </xf>
    <xf numFmtId="0" fontId="7" fillId="0" borderId="54" xfId="5" applyFont="1" applyBorder="1" applyAlignment="1">
      <alignment horizontal="center" vertical="center"/>
    </xf>
    <xf numFmtId="0" fontId="7" fillId="0" borderId="55" xfId="5" applyFont="1" applyBorder="1" applyAlignment="1">
      <alignment horizontal="center" vertical="center"/>
    </xf>
    <xf numFmtId="0" fontId="13" fillId="0" borderId="32" xfId="5" applyFont="1" applyBorder="1" applyAlignment="1">
      <alignment horizontal="center" vertical="center"/>
    </xf>
    <xf numFmtId="0" fontId="13" fillId="0" borderId="33" xfId="5" applyFont="1" applyBorder="1" applyAlignment="1">
      <alignment horizontal="center" vertical="center"/>
    </xf>
    <xf numFmtId="41" fontId="13" fillId="0" borderId="32" xfId="5" applyNumberFormat="1" applyFont="1" applyBorder="1" applyAlignment="1">
      <alignment horizontal="center" vertical="center"/>
    </xf>
    <xf numFmtId="41" fontId="13" fillId="0" borderId="33" xfId="5" applyNumberFormat="1" applyFont="1" applyBorder="1" applyAlignment="1">
      <alignment horizontal="center" vertical="center"/>
    </xf>
    <xf numFmtId="0" fontId="13" fillId="0" borderId="24" xfId="5" applyFont="1" applyFill="1" applyBorder="1" applyAlignment="1">
      <alignment horizontal="right" vertical="center"/>
    </xf>
    <xf numFmtId="0" fontId="13" fillId="0" borderId="25" xfId="5" applyFont="1" applyFill="1" applyBorder="1" applyAlignment="1">
      <alignment horizontal="right" vertical="center"/>
    </xf>
    <xf numFmtId="0" fontId="7" fillId="0" borderId="9" xfId="5" applyFont="1" applyBorder="1" applyAlignment="1">
      <alignment horizontal="center" vertical="center"/>
    </xf>
    <xf numFmtId="0" fontId="7" fillId="0" borderId="51" xfId="5" applyFont="1" applyBorder="1" applyAlignment="1">
      <alignment horizontal="center" vertical="center"/>
    </xf>
    <xf numFmtId="0" fontId="7" fillId="0" borderId="25" xfId="5" applyFont="1" applyBorder="1" applyAlignment="1">
      <alignment horizontal="center" vertical="center"/>
    </xf>
    <xf numFmtId="0" fontId="7" fillId="0" borderId="30" xfId="5" applyFont="1" applyBorder="1" applyAlignment="1">
      <alignment horizontal="center" vertical="center"/>
    </xf>
    <xf numFmtId="0" fontId="7" fillId="0" borderId="1" xfId="5" applyFont="1" applyBorder="1" applyAlignment="1">
      <alignment horizontal="center" vertical="center"/>
    </xf>
    <xf numFmtId="0" fontId="7" fillId="0" borderId="50" xfId="5" applyFont="1" applyBorder="1" applyAlignment="1">
      <alignment horizontal="center" vertical="center"/>
    </xf>
    <xf numFmtId="0" fontId="7" fillId="0" borderId="53" xfId="5" applyFont="1" applyBorder="1" applyAlignment="1">
      <alignment horizontal="center" vertical="center"/>
    </xf>
    <xf numFmtId="0" fontId="13" fillId="0" borderId="19" xfId="5" applyFont="1" applyBorder="1" applyAlignment="1">
      <alignment horizontal="right" vertical="center"/>
    </xf>
    <xf numFmtId="0" fontId="13" fillId="0" borderId="20" xfId="5" applyFont="1" applyBorder="1" applyAlignment="1">
      <alignment horizontal="right" vertical="center"/>
    </xf>
    <xf numFmtId="178" fontId="13" fillId="0" borderId="45" xfId="5" applyNumberFormat="1" applyFont="1" applyBorder="1" applyAlignment="1">
      <alignment horizontal="right" vertical="center"/>
    </xf>
    <xf numFmtId="178" fontId="13" fillId="0" borderId="46" xfId="5" applyNumberFormat="1" applyFont="1" applyBorder="1" applyAlignment="1">
      <alignment horizontal="right" vertical="center"/>
    </xf>
    <xf numFmtId="178" fontId="13" fillId="0" borderId="24" xfId="5" applyNumberFormat="1" applyFont="1" applyBorder="1" applyAlignment="1">
      <alignment horizontal="center" vertical="center"/>
    </xf>
    <xf numFmtId="178" fontId="13" fillId="0" borderId="25" xfId="5" applyNumberFormat="1" applyFont="1" applyBorder="1" applyAlignment="1">
      <alignment horizontal="center" vertical="center"/>
    </xf>
    <xf numFmtId="0" fontId="13" fillId="0" borderId="24" xfId="5" applyFont="1" applyBorder="1" applyAlignment="1">
      <alignment vertical="center"/>
    </xf>
    <xf numFmtId="0" fontId="13" fillId="0" borderId="25" xfId="5" applyFont="1" applyBorder="1" applyAlignment="1">
      <alignment vertical="center"/>
    </xf>
    <xf numFmtId="0" fontId="13" fillId="0" borderId="32" xfId="5" applyFont="1" applyBorder="1" applyAlignment="1">
      <alignment vertical="center"/>
    </xf>
    <xf numFmtId="0" fontId="13" fillId="0" borderId="33" xfId="5" applyFont="1" applyBorder="1" applyAlignment="1">
      <alignment vertical="center"/>
    </xf>
    <xf numFmtId="0" fontId="7" fillId="0" borderId="59" xfId="5" applyFont="1" applyBorder="1" applyAlignment="1">
      <alignment horizontal="center" vertical="center"/>
    </xf>
    <xf numFmtId="0" fontId="7" fillId="0" borderId="52" xfId="5" applyFont="1" applyBorder="1" applyAlignment="1">
      <alignment horizontal="center" vertical="center"/>
    </xf>
    <xf numFmtId="0" fontId="7" fillId="0" borderId="38" xfId="5" applyFont="1" applyBorder="1" applyAlignment="1">
      <alignment horizontal="center" vertical="center"/>
    </xf>
    <xf numFmtId="0" fontId="7" fillId="0" borderId="24" xfId="5" applyFont="1" applyBorder="1" applyAlignment="1">
      <alignment horizontal="right" vertical="center"/>
    </xf>
    <xf numFmtId="0" fontId="7" fillId="0" borderId="25" xfId="5" applyFont="1" applyBorder="1" applyAlignment="1">
      <alignment horizontal="right" vertical="center"/>
    </xf>
    <xf numFmtId="0" fontId="7" fillId="0" borderId="24" xfId="5" applyFont="1" applyBorder="1" applyAlignment="1">
      <alignment horizontal="center" vertical="center"/>
    </xf>
    <xf numFmtId="0" fontId="7" fillId="0" borderId="19" xfId="5" applyFont="1" applyBorder="1" applyAlignment="1">
      <alignment horizontal="right" vertical="center"/>
    </xf>
    <xf numFmtId="0" fontId="7" fillId="0" borderId="20" xfId="5" applyFont="1" applyBorder="1" applyAlignment="1">
      <alignment horizontal="right" vertical="center"/>
    </xf>
    <xf numFmtId="41" fontId="7" fillId="0" borderId="4" xfId="5" applyNumberFormat="1" applyFont="1" applyBorder="1" applyAlignment="1">
      <alignment horizontal="right" vertical="center"/>
    </xf>
    <xf numFmtId="41" fontId="7" fillId="0" borderId="7" xfId="5" applyNumberFormat="1" applyFont="1" applyBorder="1" applyAlignment="1">
      <alignment horizontal="right" vertical="center"/>
    </xf>
    <xf numFmtId="41" fontId="7" fillId="3" borderId="24" xfId="5" applyNumberFormat="1" applyFont="1" applyFill="1" applyBorder="1" applyAlignment="1">
      <alignment horizontal="right" vertical="center"/>
    </xf>
    <xf numFmtId="41" fontId="7" fillId="3" borderId="25" xfId="5" applyNumberFormat="1" applyFont="1" applyFill="1" applyBorder="1" applyAlignment="1">
      <alignment horizontal="right" vertical="center"/>
    </xf>
    <xf numFmtId="0" fontId="7" fillId="0" borderId="32" xfId="5" applyFont="1" applyBorder="1" applyAlignment="1">
      <alignment horizontal="center" vertical="center"/>
    </xf>
    <xf numFmtId="0" fontId="7" fillId="0" borderId="33" xfId="5" applyFont="1" applyBorder="1" applyAlignment="1">
      <alignment horizontal="center" vertical="center"/>
    </xf>
    <xf numFmtId="0" fontId="7" fillId="0" borderId="45" xfId="5" applyFont="1" applyBorder="1" applyAlignment="1">
      <alignment horizontal="right" vertical="center"/>
    </xf>
    <xf numFmtId="0" fontId="7" fillId="0" borderId="46" xfId="5" applyFont="1" applyBorder="1" applyAlignment="1">
      <alignment horizontal="right" vertical="center"/>
    </xf>
    <xf numFmtId="0" fontId="7" fillId="0" borderId="10" xfId="5" applyFont="1" applyBorder="1" applyAlignment="1">
      <alignment horizontal="center" vertical="center" wrapText="1"/>
    </xf>
    <xf numFmtId="0" fontId="7" fillId="0" borderId="11" xfId="5" applyFont="1" applyBorder="1" applyAlignment="1">
      <alignment horizontal="center" vertical="center" wrapText="1"/>
    </xf>
    <xf numFmtId="0" fontId="7" fillId="0" borderId="40" xfId="5" applyFont="1" applyBorder="1" applyAlignment="1">
      <alignment horizontal="center" vertical="center" wrapText="1"/>
    </xf>
  </cellXfs>
  <cellStyles count="10">
    <cellStyle name="パーセント 2" xfId="4" xr:uid="{00000000-0005-0000-0000-000000000000}"/>
    <cellStyle name="パーセント 2 2" xfId="6" xr:uid="{00000000-0005-0000-0000-000001000000}"/>
    <cellStyle name="桁区切り" xfId="1" builtinId="6"/>
    <cellStyle name="桁区切り 2" xfId="3" xr:uid="{00000000-0005-0000-0000-000003000000}"/>
    <cellStyle name="桁区切り 2 2" xfId="7" xr:uid="{00000000-0005-0000-0000-000004000000}"/>
    <cellStyle name="桁区切り 2 3" xfId="9" xr:uid="{00000000-0005-0000-0000-000005000000}"/>
    <cellStyle name="標準" xfId="0" builtinId="0"/>
    <cellStyle name="標準 2" xfId="2" xr:uid="{00000000-0005-0000-0000-000007000000}"/>
    <cellStyle name="標準 2 2" xfId="5" xr:uid="{00000000-0005-0000-0000-000008000000}"/>
    <cellStyle name="標準 2 3" xfId="8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O97"/>
  <sheetViews>
    <sheetView tabSelected="1" workbookViewId="0">
      <selection activeCell="T21" sqref="T21"/>
    </sheetView>
  </sheetViews>
  <sheetFormatPr defaultColWidth="9" defaultRowHeight="13.5" x14ac:dyDescent="0.15"/>
  <cols>
    <col min="1" max="1" width="14.625" style="3" customWidth="1"/>
    <col min="2" max="2" width="3" style="3" customWidth="1"/>
    <col min="3" max="4" width="14.625" style="3" customWidth="1"/>
    <col min="5" max="5" width="4.125" style="3" customWidth="1"/>
    <col min="6" max="6" width="6.5" style="3" customWidth="1"/>
    <col min="7" max="8" width="4.125" style="3" customWidth="1"/>
    <col min="9" max="9" width="6.5" style="3" customWidth="1"/>
    <col min="10" max="10" width="4.125" style="3" customWidth="1"/>
    <col min="11" max="11" width="12.5" style="3" customWidth="1"/>
    <col min="12" max="12" width="3.5" style="3" customWidth="1"/>
    <col min="13" max="13" width="1.125" style="3" customWidth="1"/>
    <col min="14" max="14" width="11.25" style="3" bestFit="1" customWidth="1"/>
    <col min="15" max="16384" width="9" style="3"/>
  </cols>
  <sheetData>
    <row r="1" spans="1:15" ht="15" customHeight="1" x14ac:dyDescent="0.15">
      <c r="A1" s="98" t="s">
        <v>33</v>
      </c>
      <c r="B1" s="98"/>
      <c r="C1" s="99"/>
      <c r="D1" s="99"/>
      <c r="E1" s="99"/>
      <c r="F1" s="99"/>
      <c r="G1" s="99"/>
      <c r="H1" s="99"/>
      <c r="I1" s="99"/>
      <c r="J1" s="99"/>
      <c r="K1" s="99"/>
      <c r="L1" s="99"/>
    </row>
    <row r="2" spans="1:15" ht="3.95" customHeight="1" x14ac:dyDescent="0.15">
      <c r="A2" s="99"/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</row>
    <row r="3" spans="1:15" ht="20.100000000000001" customHeight="1" x14ac:dyDescent="0.15">
      <c r="A3" s="100" t="s">
        <v>66</v>
      </c>
      <c r="B3" s="100"/>
      <c r="C3" s="101"/>
      <c r="D3" s="99"/>
      <c r="E3" s="99"/>
      <c r="F3" s="99"/>
      <c r="G3" s="99"/>
      <c r="H3" s="99"/>
      <c r="I3" s="99"/>
      <c r="J3" s="99"/>
      <c r="K3" s="99"/>
      <c r="L3" s="99"/>
    </row>
    <row r="4" spans="1:15" ht="3.95" customHeight="1" thickBot="1" x14ac:dyDescent="0.2">
      <c r="A4" s="99"/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</row>
    <row r="5" spans="1:15" ht="15.75" customHeight="1" x14ac:dyDescent="0.15">
      <c r="A5" s="102" t="s">
        <v>2</v>
      </c>
      <c r="B5" s="135" t="s">
        <v>3</v>
      </c>
      <c r="C5" s="136"/>
      <c r="D5" s="6" t="s">
        <v>4</v>
      </c>
      <c r="E5" s="137" t="s">
        <v>5</v>
      </c>
      <c r="F5" s="138"/>
      <c r="G5" s="139"/>
      <c r="H5" s="137" t="s">
        <v>6</v>
      </c>
      <c r="I5" s="138"/>
      <c r="J5" s="139"/>
      <c r="K5" s="135" t="s">
        <v>7</v>
      </c>
      <c r="L5" s="140"/>
      <c r="M5" s="7"/>
      <c r="N5" s="2" t="s">
        <v>8</v>
      </c>
    </row>
    <row r="6" spans="1:15" ht="15.75" customHeight="1" x14ac:dyDescent="0.15">
      <c r="A6" s="9"/>
      <c r="B6" s="141" t="s">
        <v>43</v>
      </c>
      <c r="C6" s="10"/>
      <c r="D6" s="10"/>
      <c r="E6" s="144"/>
      <c r="F6" s="145"/>
      <c r="G6" s="103" t="s">
        <v>9</v>
      </c>
      <c r="H6" s="146"/>
      <c r="I6" s="147"/>
      <c r="J6" s="103" t="s">
        <v>1</v>
      </c>
      <c r="K6" s="128" t="s">
        <v>34</v>
      </c>
      <c r="L6" s="129"/>
      <c r="M6" s="7"/>
      <c r="N6" s="8" t="e">
        <f>K7/I19</f>
        <v>#DIV/0!</v>
      </c>
    </row>
    <row r="7" spans="1:15" ht="15.75" customHeight="1" x14ac:dyDescent="0.15">
      <c r="A7" s="13"/>
      <c r="B7" s="142"/>
      <c r="C7" s="42"/>
      <c r="D7" s="42"/>
      <c r="E7" s="124"/>
      <c r="F7" s="125"/>
      <c r="G7" s="104" t="s">
        <v>11</v>
      </c>
      <c r="H7" s="126"/>
      <c r="I7" s="127"/>
      <c r="J7" s="104" t="s">
        <v>1</v>
      </c>
      <c r="K7" s="16"/>
      <c r="L7" s="105" t="s">
        <v>1</v>
      </c>
      <c r="M7" s="7"/>
      <c r="N7" s="12"/>
      <c r="O7" s="18"/>
    </row>
    <row r="8" spans="1:15" ht="15.75" customHeight="1" x14ac:dyDescent="0.15">
      <c r="A8" s="13"/>
      <c r="B8" s="142"/>
      <c r="C8" s="42"/>
      <c r="D8" s="42"/>
      <c r="E8" s="124"/>
      <c r="F8" s="125"/>
      <c r="G8" s="104" t="s">
        <v>11</v>
      </c>
      <c r="H8" s="126"/>
      <c r="I8" s="127"/>
      <c r="J8" s="104" t="s">
        <v>1</v>
      </c>
      <c r="K8" s="128" t="s">
        <v>35</v>
      </c>
      <c r="L8" s="129"/>
      <c r="M8" s="7"/>
      <c r="N8" s="2"/>
    </row>
    <row r="9" spans="1:15" ht="15.75" customHeight="1" x14ac:dyDescent="0.15">
      <c r="A9" s="13"/>
      <c r="B9" s="142"/>
      <c r="C9" s="43"/>
      <c r="D9" s="43"/>
      <c r="E9" s="130"/>
      <c r="F9" s="131"/>
      <c r="G9" s="104" t="s">
        <v>11</v>
      </c>
      <c r="H9" s="132"/>
      <c r="I9" s="133"/>
      <c r="J9" s="104" t="s">
        <v>1</v>
      </c>
      <c r="K9" s="130" t="s">
        <v>12</v>
      </c>
      <c r="L9" s="134"/>
      <c r="M9" s="7"/>
      <c r="N9" s="2"/>
    </row>
    <row r="10" spans="1:15" ht="15.75" customHeight="1" x14ac:dyDescent="0.15">
      <c r="A10" s="106"/>
      <c r="B10" s="143"/>
      <c r="C10" s="107"/>
      <c r="D10" s="107"/>
      <c r="E10" s="148"/>
      <c r="F10" s="149"/>
      <c r="G10" s="108" t="s">
        <v>11</v>
      </c>
      <c r="H10" s="150"/>
      <c r="I10" s="151"/>
      <c r="J10" s="108" t="s">
        <v>1</v>
      </c>
      <c r="K10" s="22">
        <v>0</v>
      </c>
      <c r="L10" s="23"/>
      <c r="M10" s="7"/>
      <c r="N10" s="24"/>
    </row>
    <row r="11" spans="1:15" ht="15.75" customHeight="1" x14ac:dyDescent="0.15">
      <c r="A11" s="9"/>
      <c r="B11" s="141" t="s">
        <v>13</v>
      </c>
      <c r="C11" s="109"/>
      <c r="D11" s="109"/>
      <c r="E11" s="152"/>
      <c r="F11" s="153"/>
      <c r="G11" s="110" t="s">
        <v>9</v>
      </c>
      <c r="H11" s="154"/>
      <c r="I11" s="155"/>
      <c r="J11" s="110" t="s">
        <v>1</v>
      </c>
      <c r="K11" s="130" t="s">
        <v>37</v>
      </c>
      <c r="L11" s="134"/>
      <c r="M11" s="7"/>
      <c r="O11" s="24"/>
    </row>
    <row r="12" spans="1:15" ht="15.75" customHeight="1" x14ac:dyDescent="0.15">
      <c r="A12" s="9"/>
      <c r="B12" s="142"/>
      <c r="C12" s="43"/>
      <c r="D12" s="42"/>
      <c r="E12" s="124"/>
      <c r="F12" s="125"/>
      <c r="G12" s="104" t="s">
        <v>9</v>
      </c>
      <c r="H12" s="126"/>
      <c r="I12" s="127"/>
      <c r="J12" s="104" t="s">
        <v>1</v>
      </c>
      <c r="K12" s="27">
        <f>K7*K10</f>
        <v>0</v>
      </c>
      <c r="L12" s="111" t="s">
        <v>1</v>
      </c>
      <c r="M12" s="7"/>
      <c r="N12" s="12"/>
    </row>
    <row r="13" spans="1:15" ht="15.75" customHeight="1" x14ac:dyDescent="0.15">
      <c r="A13" s="9"/>
      <c r="B13" s="142"/>
      <c r="C13" s="43"/>
      <c r="D13" s="42"/>
      <c r="E13" s="124"/>
      <c r="F13" s="125"/>
      <c r="G13" s="104" t="s">
        <v>9</v>
      </c>
      <c r="H13" s="126"/>
      <c r="I13" s="127"/>
      <c r="J13" s="104" t="s">
        <v>1</v>
      </c>
      <c r="K13" s="128" t="s">
        <v>36</v>
      </c>
      <c r="L13" s="129"/>
      <c r="M13" s="7"/>
      <c r="N13" s="2"/>
    </row>
    <row r="14" spans="1:15" ht="15.75" customHeight="1" x14ac:dyDescent="0.15">
      <c r="A14" s="9"/>
      <c r="B14" s="142"/>
      <c r="C14" s="43"/>
      <c r="D14" s="43"/>
      <c r="E14" s="130"/>
      <c r="F14" s="131"/>
      <c r="G14" s="104" t="s">
        <v>9</v>
      </c>
      <c r="H14" s="132"/>
      <c r="I14" s="133"/>
      <c r="J14" s="104" t="s">
        <v>1</v>
      </c>
      <c r="K14" s="130" t="s">
        <v>12</v>
      </c>
      <c r="L14" s="134"/>
      <c r="M14" s="7"/>
      <c r="N14" s="2"/>
    </row>
    <row r="15" spans="1:15" ht="15.75" customHeight="1" x14ac:dyDescent="0.15">
      <c r="A15" s="9"/>
      <c r="B15" s="142"/>
      <c r="C15" s="43"/>
      <c r="D15" s="43"/>
      <c r="E15" s="130"/>
      <c r="F15" s="131"/>
      <c r="G15" s="104" t="s">
        <v>9</v>
      </c>
      <c r="H15" s="132"/>
      <c r="I15" s="133"/>
      <c r="J15" s="104" t="s">
        <v>1</v>
      </c>
      <c r="K15" s="22">
        <v>0</v>
      </c>
      <c r="L15" s="23"/>
      <c r="M15" s="7"/>
    </row>
    <row r="16" spans="1:15" ht="15.75" customHeight="1" x14ac:dyDescent="0.15">
      <c r="A16" s="9"/>
      <c r="B16" s="143"/>
      <c r="C16" s="43"/>
      <c r="D16" s="43"/>
      <c r="E16" s="148"/>
      <c r="F16" s="149"/>
      <c r="G16" s="104" t="s">
        <v>9</v>
      </c>
      <c r="H16" s="150"/>
      <c r="I16" s="151"/>
      <c r="J16" s="108" t="s">
        <v>1</v>
      </c>
      <c r="K16" s="130" t="s">
        <v>37</v>
      </c>
      <c r="L16" s="134"/>
      <c r="M16" s="7"/>
    </row>
    <row r="17" spans="1:15" ht="15.75" customHeight="1" x14ac:dyDescent="0.15">
      <c r="A17" s="9"/>
      <c r="B17" s="122" t="s">
        <v>42</v>
      </c>
      <c r="C17" s="122"/>
      <c r="D17" s="122"/>
      <c r="E17" s="112" t="s">
        <v>14</v>
      </c>
      <c r="F17" s="113">
        <f>SUM(E6:F10)</f>
        <v>0</v>
      </c>
      <c r="G17" s="114" t="s">
        <v>9</v>
      </c>
      <c r="H17" s="112" t="s">
        <v>15</v>
      </c>
      <c r="I17" s="115">
        <f>SUM(H6:I10)</f>
        <v>0</v>
      </c>
      <c r="J17" s="114" t="s">
        <v>1</v>
      </c>
      <c r="K17" s="27">
        <f>K7*K15</f>
        <v>0</v>
      </c>
      <c r="L17" s="111" t="s">
        <v>1</v>
      </c>
      <c r="M17" s="7"/>
    </row>
    <row r="18" spans="1:15" ht="15.75" customHeight="1" x14ac:dyDescent="0.15">
      <c r="A18" s="9"/>
      <c r="B18" s="156" t="s">
        <v>16</v>
      </c>
      <c r="C18" s="156"/>
      <c r="D18" s="156"/>
      <c r="E18" s="112"/>
      <c r="F18" s="113">
        <f>SUM(E11:F16)</f>
        <v>0</v>
      </c>
      <c r="G18" s="114" t="s">
        <v>9</v>
      </c>
      <c r="H18" s="112"/>
      <c r="I18" s="115">
        <f>SUM(H11:I16)</f>
        <v>0</v>
      </c>
      <c r="J18" s="114" t="s">
        <v>1</v>
      </c>
      <c r="K18" s="164" t="s">
        <v>0</v>
      </c>
      <c r="L18" s="165"/>
      <c r="M18" s="7"/>
    </row>
    <row r="19" spans="1:15" x14ac:dyDescent="0.15">
      <c r="A19" s="116"/>
      <c r="B19" s="156" t="s">
        <v>17</v>
      </c>
      <c r="C19" s="156"/>
      <c r="D19" s="156"/>
      <c r="E19" s="112" t="s">
        <v>18</v>
      </c>
      <c r="F19" s="113">
        <f>SUM(F17:F18)</f>
        <v>0</v>
      </c>
      <c r="G19" s="114" t="s">
        <v>9</v>
      </c>
      <c r="H19" s="112" t="s">
        <v>19</v>
      </c>
      <c r="I19" s="115">
        <f>SUM(I17:I18)</f>
        <v>0</v>
      </c>
      <c r="J19" s="114" t="s">
        <v>1</v>
      </c>
      <c r="K19" s="157"/>
      <c r="L19" s="158"/>
      <c r="M19" s="7"/>
      <c r="N19" s="32"/>
      <c r="O19" s="32"/>
    </row>
    <row r="20" spans="1:15" ht="27.95" customHeight="1" thickBot="1" x14ac:dyDescent="0.2">
      <c r="A20" s="117"/>
      <c r="B20" s="159" t="s">
        <v>20</v>
      </c>
      <c r="C20" s="160"/>
      <c r="D20" s="161"/>
      <c r="E20" s="118" t="s">
        <v>21</v>
      </c>
      <c r="F20" s="119" t="e">
        <f>100*F17/F19</f>
        <v>#DIV/0!</v>
      </c>
      <c r="G20" s="120" t="s">
        <v>22</v>
      </c>
      <c r="H20" s="118" t="s">
        <v>23</v>
      </c>
      <c r="I20" s="119" t="e">
        <f>100*I17/I19</f>
        <v>#DIV/0!</v>
      </c>
      <c r="J20" s="120" t="s">
        <v>22</v>
      </c>
      <c r="K20" s="162"/>
      <c r="L20" s="163"/>
      <c r="M20" s="7"/>
    </row>
    <row r="21" spans="1:15" ht="15.75" customHeight="1" x14ac:dyDescent="0.15">
      <c r="A21" s="102" t="s">
        <v>2</v>
      </c>
      <c r="B21" s="135" t="s">
        <v>3</v>
      </c>
      <c r="C21" s="136"/>
      <c r="D21" s="6" t="s">
        <v>4</v>
      </c>
      <c r="E21" s="137" t="s">
        <v>5</v>
      </c>
      <c r="F21" s="138"/>
      <c r="G21" s="139"/>
      <c r="H21" s="137" t="s">
        <v>6</v>
      </c>
      <c r="I21" s="138"/>
      <c r="J21" s="139"/>
      <c r="K21" s="135" t="s">
        <v>7</v>
      </c>
      <c r="L21" s="140"/>
      <c r="M21" s="7"/>
      <c r="N21" s="2" t="s">
        <v>8</v>
      </c>
      <c r="O21" s="32"/>
    </row>
    <row r="22" spans="1:15" ht="15.75" customHeight="1" x14ac:dyDescent="0.15">
      <c r="A22" s="9"/>
      <c r="B22" s="141" t="s">
        <v>43</v>
      </c>
      <c r="C22" s="10"/>
      <c r="D22" s="10"/>
      <c r="E22" s="166"/>
      <c r="F22" s="167"/>
      <c r="G22" s="103" t="s">
        <v>9</v>
      </c>
      <c r="H22" s="146"/>
      <c r="I22" s="147"/>
      <c r="J22" s="103" t="s">
        <v>1</v>
      </c>
      <c r="K22" s="128" t="s">
        <v>10</v>
      </c>
      <c r="L22" s="129"/>
      <c r="M22" s="7"/>
      <c r="N22" s="8" t="e">
        <f>K23/I35</f>
        <v>#DIV/0!</v>
      </c>
      <c r="O22" s="37"/>
    </row>
    <row r="23" spans="1:15" ht="15.75" customHeight="1" x14ac:dyDescent="0.15">
      <c r="A23" s="13"/>
      <c r="B23" s="142"/>
      <c r="C23" s="42"/>
      <c r="D23" s="10"/>
      <c r="E23" s="124"/>
      <c r="F23" s="125"/>
      <c r="G23" s="104" t="s">
        <v>11</v>
      </c>
      <c r="H23" s="168"/>
      <c r="I23" s="169"/>
      <c r="J23" s="104" t="s">
        <v>1</v>
      </c>
      <c r="K23" s="16"/>
      <c r="L23" s="105" t="s">
        <v>1</v>
      </c>
      <c r="M23" s="7"/>
      <c r="N23" s="12"/>
      <c r="O23" s="39"/>
    </row>
    <row r="24" spans="1:15" ht="15.75" customHeight="1" x14ac:dyDescent="0.15">
      <c r="A24" s="13"/>
      <c r="B24" s="142"/>
      <c r="C24" s="42"/>
      <c r="D24" s="42"/>
      <c r="E24" s="124"/>
      <c r="F24" s="125"/>
      <c r="G24" s="104" t="s">
        <v>11</v>
      </c>
      <c r="H24" s="126"/>
      <c r="I24" s="127"/>
      <c r="J24" s="104" t="s">
        <v>1</v>
      </c>
      <c r="K24" s="128" t="s">
        <v>35</v>
      </c>
      <c r="L24" s="129"/>
      <c r="M24" s="7"/>
      <c r="N24" s="40"/>
      <c r="O24" s="40"/>
    </row>
    <row r="25" spans="1:15" ht="15.75" customHeight="1" x14ac:dyDescent="0.15">
      <c r="A25" s="9"/>
      <c r="B25" s="142"/>
      <c r="C25" s="43"/>
      <c r="D25" s="43"/>
      <c r="E25" s="130"/>
      <c r="F25" s="131"/>
      <c r="G25" s="104" t="s">
        <v>11</v>
      </c>
      <c r="H25" s="170"/>
      <c r="I25" s="171"/>
      <c r="J25" s="104" t="s">
        <v>1</v>
      </c>
      <c r="K25" s="130" t="s">
        <v>12</v>
      </c>
      <c r="L25" s="134"/>
      <c r="M25" s="7"/>
      <c r="N25" s="39"/>
      <c r="O25" s="39"/>
    </row>
    <row r="26" spans="1:15" ht="15.75" customHeight="1" x14ac:dyDescent="0.15">
      <c r="A26" s="9"/>
      <c r="B26" s="143"/>
      <c r="C26" s="107"/>
      <c r="D26" s="107"/>
      <c r="E26" s="148"/>
      <c r="F26" s="149"/>
      <c r="G26" s="108" t="s">
        <v>11</v>
      </c>
      <c r="H26" s="150"/>
      <c r="I26" s="151"/>
      <c r="J26" s="108" t="s">
        <v>1</v>
      </c>
      <c r="K26" s="22"/>
      <c r="L26" s="23"/>
      <c r="M26" s="7"/>
      <c r="N26" s="41"/>
      <c r="O26" s="40"/>
    </row>
    <row r="27" spans="1:15" ht="15.75" customHeight="1" x14ac:dyDescent="0.15">
      <c r="A27" s="9"/>
      <c r="B27" s="141" t="s">
        <v>13</v>
      </c>
      <c r="C27" s="42"/>
      <c r="D27" s="42"/>
      <c r="E27" s="124"/>
      <c r="F27" s="125"/>
      <c r="G27" s="110" t="s">
        <v>9</v>
      </c>
      <c r="H27" s="124"/>
      <c r="I27" s="125"/>
      <c r="J27" s="110" t="s">
        <v>1</v>
      </c>
      <c r="K27" s="130" t="s">
        <v>37</v>
      </c>
      <c r="L27" s="134"/>
      <c r="M27" s="7"/>
      <c r="N27" s="39"/>
      <c r="O27" s="39"/>
    </row>
    <row r="28" spans="1:15" ht="15.75" customHeight="1" x14ac:dyDescent="0.15">
      <c r="A28" s="9"/>
      <c r="B28" s="142"/>
      <c r="C28" s="42"/>
      <c r="D28" s="42"/>
      <c r="E28" s="124"/>
      <c r="F28" s="125"/>
      <c r="G28" s="104" t="s">
        <v>9</v>
      </c>
      <c r="H28" s="124"/>
      <c r="I28" s="125"/>
      <c r="J28" s="104" t="s">
        <v>1</v>
      </c>
      <c r="K28" s="27">
        <f>K23*K26</f>
        <v>0</v>
      </c>
      <c r="L28" s="111" t="s">
        <v>1</v>
      </c>
      <c r="M28" s="7"/>
      <c r="N28" s="37"/>
      <c r="O28" s="32"/>
    </row>
    <row r="29" spans="1:15" ht="15.75" customHeight="1" x14ac:dyDescent="0.15">
      <c r="A29" s="9"/>
      <c r="B29" s="142"/>
      <c r="C29" s="43"/>
      <c r="D29" s="43"/>
      <c r="E29" s="124"/>
      <c r="F29" s="125"/>
      <c r="G29" s="104" t="s">
        <v>9</v>
      </c>
      <c r="H29" s="124"/>
      <c r="I29" s="125"/>
      <c r="J29" s="104" t="s">
        <v>1</v>
      </c>
      <c r="K29" s="128" t="s">
        <v>36</v>
      </c>
      <c r="L29" s="129"/>
      <c r="M29" s="7"/>
      <c r="N29" s="37"/>
      <c r="O29" s="32"/>
    </row>
    <row r="30" spans="1:15" ht="15.75" customHeight="1" x14ac:dyDescent="0.15">
      <c r="A30" s="9"/>
      <c r="B30" s="142"/>
      <c r="C30" s="43"/>
      <c r="D30" s="43"/>
      <c r="E30" s="124"/>
      <c r="F30" s="125"/>
      <c r="G30" s="104" t="s">
        <v>9</v>
      </c>
      <c r="H30" s="124"/>
      <c r="I30" s="125"/>
      <c r="J30" s="104" t="s">
        <v>1</v>
      </c>
      <c r="K30" s="130" t="s">
        <v>12</v>
      </c>
      <c r="L30" s="134"/>
      <c r="M30" s="7"/>
      <c r="N30" s="37"/>
      <c r="O30" s="32"/>
    </row>
    <row r="31" spans="1:15" ht="15.75" customHeight="1" x14ac:dyDescent="0.15">
      <c r="A31" s="9"/>
      <c r="B31" s="142"/>
      <c r="C31" s="43"/>
      <c r="D31" s="43"/>
      <c r="E31" s="172"/>
      <c r="F31" s="173"/>
      <c r="G31" s="104" t="s">
        <v>9</v>
      </c>
      <c r="H31" s="172"/>
      <c r="I31" s="173"/>
      <c r="J31" s="104" t="s">
        <v>1</v>
      </c>
      <c r="K31" s="22">
        <v>0</v>
      </c>
      <c r="L31" s="23"/>
      <c r="M31" s="7"/>
      <c r="N31" s="32"/>
      <c r="O31" s="32"/>
    </row>
    <row r="32" spans="1:15" ht="15.75" customHeight="1" x14ac:dyDescent="0.15">
      <c r="A32" s="9"/>
      <c r="B32" s="143"/>
      <c r="C32" s="43"/>
      <c r="D32" s="43"/>
      <c r="E32" s="174"/>
      <c r="F32" s="175"/>
      <c r="G32" s="104" t="s">
        <v>9</v>
      </c>
      <c r="H32" s="174"/>
      <c r="I32" s="175"/>
      <c r="J32" s="108" t="s">
        <v>1</v>
      </c>
      <c r="K32" s="130" t="s">
        <v>37</v>
      </c>
      <c r="L32" s="134"/>
      <c r="M32" s="7"/>
      <c r="N32" s="32"/>
      <c r="O32" s="32"/>
    </row>
    <row r="33" spans="1:15" ht="15.75" customHeight="1" x14ac:dyDescent="0.15">
      <c r="A33" s="9"/>
      <c r="B33" s="122" t="s">
        <v>42</v>
      </c>
      <c r="C33" s="122"/>
      <c r="D33" s="122"/>
      <c r="E33" s="112" t="s">
        <v>14</v>
      </c>
      <c r="F33" s="113">
        <f>SUM(E22:F26)</f>
        <v>0</v>
      </c>
      <c r="G33" s="114" t="s">
        <v>9</v>
      </c>
      <c r="H33" s="112" t="s">
        <v>15</v>
      </c>
      <c r="I33" s="115">
        <f>SUM(H22:I26)</f>
        <v>0</v>
      </c>
      <c r="J33" s="114" t="s">
        <v>1</v>
      </c>
      <c r="K33" s="27">
        <f>K23*K31</f>
        <v>0</v>
      </c>
      <c r="L33" s="111" t="s">
        <v>1</v>
      </c>
      <c r="M33" s="7"/>
      <c r="N33" s="32"/>
      <c r="O33" s="32"/>
    </row>
    <row r="34" spans="1:15" x14ac:dyDescent="0.15">
      <c r="A34" s="9"/>
      <c r="B34" s="156" t="s">
        <v>16</v>
      </c>
      <c r="C34" s="156"/>
      <c r="D34" s="156"/>
      <c r="E34" s="112"/>
      <c r="F34" s="113">
        <f>SUM(E27:F32)</f>
        <v>0</v>
      </c>
      <c r="G34" s="114" t="s">
        <v>9</v>
      </c>
      <c r="H34" s="112"/>
      <c r="I34" s="113">
        <f>SUM(H27:I32)</f>
        <v>0</v>
      </c>
      <c r="J34" s="114" t="s">
        <v>1</v>
      </c>
      <c r="K34" s="164" t="s">
        <v>0</v>
      </c>
      <c r="L34" s="165"/>
      <c r="M34" s="7"/>
      <c r="N34" s="32"/>
      <c r="O34" s="32"/>
    </row>
    <row r="35" spans="1:15" x14ac:dyDescent="0.15">
      <c r="A35" s="116"/>
      <c r="B35" s="156" t="s">
        <v>17</v>
      </c>
      <c r="C35" s="156"/>
      <c r="D35" s="156"/>
      <c r="E35" s="112" t="s">
        <v>18</v>
      </c>
      <c r="F35" s="113">
        <f>SUM(F33:F34)</f>
        <v>0</v>
      </c>
      <c r="G35" s="114" t="s">
        <v>9</v>
      </c>
      <c r="H35" s="112" t="s">
        <v>19</v>
      </c>
      <c r="I35" s="115">
        <f>SUM(I33:I34)</f>
        <v>0</v>
      </c>
      <c r="J35" s="114" t="s">
        <v>1</v>
      </c>
      <c r="K35" s="157"/>
      <c r="L35" s="158"/>
      <c r="M35" s="7"/>
      <c r="N35" s="44"/>
      <c r="O35" s="32"/>
    </row>
    <row r="36" spans="1:15" ht="27.95" customHeight="1" thickBot="1" x14ac:dyDescent="0.2">
      <c r="A36" s="117"/>
      <c r="B36" s="159" t="s">
        <v>20</v>
      </c>
      <c r="C36" s="160"/>
      <c r="D36" s="161"/>
      <c r="E36" s="118" t="s">
        <v>21</v>
      </c>
      <c r="F36" s="119" t="e">
        <f>100*F33/F35</f>
        <v>#DIV/0!</v>
      </c>
      <c r="G36" s="120" t="s">
        <v>22</v>
      </c>
      <c r="H36" s="118" t="s">
        <v>23</v>
      </c>
      <c r="I36" s="119" t="e">
        <f>100*I33/I35</f>
        <v>#DIV/0!</v>
      </c>
      <c r="J36" s="120" t="s">
        <v>22</v>
      </c>
      <c r="K36" s="162"/>
      <c r="L36" s="163"/>
      <c r="M36" s="7"/>
      <c r="N36" s="37"/>
      <c r="O36" s="32"/>
    </row>
    <row r="37" spans="1:15" ht="15.75" customHeight="1" x14ac:dyDescent="0.15">
      <c r="A37" s="102" t="s">
        <v>2</v>
      </c>
      <c r="B37" s="135" t="s">
        <v>3</v>
      </c>
      <c r="C37" s="136"/>
      <c r="D37" s="6" t="s">
        <v>4</v>
      </c>
      <c r="E37" s="137" t="s">
        <v>5</v>
      </c>
      <c r="F37" s="138"/>
      <c r="G37" s="139"/>
      <c r="H37" s="137" t="s">
        <v>6</v>
      </c>
      <c r="I37" s="138"/>
      <c r="J37" s="139"/>
      <c r="K37" s="135" t="s">
        <v>7</v>
      </c>
      <c r="L37" s="140"/>
      <c r="M37" s="7"/>
      <c r="N37" s="2" t="s">
        <v>8</v>
      </c>
      <c r="O37" s="32"/>
    </row>
    <row r="38" spans="1:15" ht="15.75" customHeight="1" x14ac:dyDescent="0.15">
      <c r="A38" s="9"/>
      <c r="B38" s="141" t="s">
        <v>43</v>
      </c>
      <c r="C38" s="10"/>
      <c r="D38" s="10"/>
      <c r="E38" s="166"/>
      <c r="F38" s="167"/>
      <c r="G38" s="103" t="s">
        <v>9</v>
      </c>
      <c r="H38" s="146"/>
      <c r="I38" s="147"/>
      <c r="J38" s="103" t="s">
        <v>1</v>
      </c>
      <c r="K38" s="128" t="s">
        <v>10</v>
      </c>
      <c r="L38" s="129"/>
      <c r="M38" s="7"/>
      <c r="N38" s="8" t="e">
        <f>K39/I51</f>
        <v>#DIV/0!</v>
      </c>
      <c r="O38" s="37"/>
    </row>
    <row r="39" spans="1:15" ht="15.75" customHeight="1" x14ac:dyDescent="0.15">
      <c r="A39" s="9"/>
      <c r="B39" s="142"/>
      <c r="C39" s="42"/>
      <c r="D39" s="42"/>
      <c r="E39" s="124"/>
      <c r="F39" s="125"/>
      <c r="G39" s="104" t="s">
        <v>11</v>
      </c>
      <c r="H39" s="184"/>
      <c r="I39" s="185"/>
      <c r="J39" s="104" t="s">
        <v>1</v>
      </c>
      <c r="K39" s="16"/>
      <c r="L39" s="105" t="s">
        <v>1</v>
      </c>
      <c r="M39" s="7"/>
      <c r="N39" s="2"/>
      <c r="O39" s="45"/>
    </row>
    <row r="40" spans="1:15" ht="15.75" customHeight="1" x14ac:dyDescent="0.15">
      <c r="A40" s="9"/>
      <c r="B40" s="142"/>
      <c r="C40" s="42"/>
      <c r="D40" s="42"/>
      <c r="E40" s="124"/>
      <c r="F40" s="125"/>
      <c r="G40" s="104" t="s">
        <v>11</v>
      </c>
      <c r="H40" s="124"/>
      <c r="I40" s="125"/>
      <c r="J40" s="104" t="s">
        <v>1</v>
      </c>
      <c r="K40" s="128" t="s">
        <v>35</v>
      </c>
      <c r="L40" s="129"/>
      <c r="M40" s="7"/>
      <c r="N40" s="1"/>
      <c r="O40" s="37"/>
    </row>
    <row r="41" spans="1:15" ht="15.75" customHeight="1" x14ac:dyDescent="0.15">
      <c r="A41" s="9"/>
      <c r="B41" s="142"/>
      <c r="C41" s="43"/>
      <c r="D41" s="43"/>
      <c r="E41" s="130"/>
      <c r="F41" s="131"/>
      <c r="G41" s="104" t="s">
        <v>11</v>
      </c>
      <c r="H41" s="130"/>
      <c r="I41" s="131"/>
      <c r="J41" s="104" t="s">
        <v>1</v>
      </c>
      <c r="K41" s="130" t="s">
        <v>12</v>
      </c>
      <c r="L41" s="134"/>
      <c r="M41" s="7"/>
      <c r="N41" s="46"/>
      <c r="O41" s="45"/>
    </row>
    <row r="42" spans="1:15" ht="15.75" customHeight="1" x14ac:dyDescent="0.15">
      <c r="A42" s="13"/>
      <c r="B42" s="143"/>
      <c r="C42" s="107"/>
      <c r="D42" s="107"/>
      <c r="E42" s="148"/>
      <c r="F42" s="149"/>
      <c r="G42" s="108" t="s">
        <v>11</v>
      </c>
      <c r="H42" s="148"/>
      <c r="I42" s="149"/>
      <c r="J42" s="108" t="s">
        <v>1</v>
      </c>
      <c r="K42" s="22"/>
      <c r="L42" s="23"/>
      <c r="M42" s="7"/>
      <c r="N42" s="46"/>
      <c r="O42" s="37"/>
    </row>
    <row r="43" spans="1:15" ht="15.75" customHeight="1" x14ac:dyDescent="0.15">
      <c r="A43" s="9"/>
      <c r="B43" s="141" t="s">
        <v>13</v>
      </c>
      <c r="C43" s="121"/>
      <c r="D43" s="121"/>
      <c r="E43" s="177"/>
      <c r="F43" s="178"/>
      <c r="G43" s="110" t="s">
        <v>9</v>
      </c>
      <c r="H43" s="177"/>
      <c r="I43" s="178"/>
      <c r="J43" s="110" t="s">
        <v>1</v>
      </c>
      <c r="K43" s="130" t="s">
        <v>37</v>
      </c>
      <c r="L43" s="134"/>
      <c r="M43" s="7"/>
      <c r="N43" s="46"/>
      <c r="O43" s="32"/>
    </row>
    <row r="44" spans="1:15" ht="15.75" customHeight="1" x14ac:dyDescent="0.15">
      <c r="A44" s="9"/>
      <c r="B44" s="142"/>
      <c r="C44" s="42"/>
      <c r="D44" s="42"/>
      <c r="E44" s="124"/>
      <c r="F44" s="125"/>
      <c r="G44" s="104" t="s">
        <v>9</v>
      </c>
      <c r="H44" s="124"/>
      <c r="I44" s="125"/>
      <c r="J44" s="104" t="s">
        <v>1</v>
      </c>
      <c r="K44" s="27">
        <f>K39*K42</f>
        <v>0</v>
      </c>
      <c r="L44" s="111" t="s">
        <v>1</v>
      </c>
      <c r="M44" s="7"/>
      <c r="N44" s="32"/>
      <c r="O44" s="32"/>
    </row>
    <row r="45" spans="1:15" ht="15.75" customHeight="1" x14ac:dyDescent="0.15">
      <c r="A45" s="9"/>
      <c r="B45" s="142"/>
      <c r="C45" s="43"/>
      <c r="D45" s="43"/>
      <c r="E45" s="130"/>
      <c r="F45" s="131"/>
      <c r="G45" s="104" t="s">
        <v>9</v>
      </c>
      <c r="H45" s="130"/>
      <c r="I45" s="131"/>
      <c r="J45" s="104" t="s">
        <v>1</v>
      </c>
      <c r="K45" s="128" t="s">
        <v>36</v>
      </c>
      <c r="L45" s="129"/>
      <c r="M45" s="7"/>
      <c r="N45" s="32"/>
      <c r="O45" s="32"/>
    </row>
    <row r="46" spans="1:15" ht="15.75" customHeight="1" x14ac:dyDescent="0.15">
      <c r="A46" s="9"/>
      <c r="B46" s="142"/>
      <c r="C46" s="43"/>
      <c r="D46" s="43"/>
      <c r="E46" s="130"/>
      <c r="F46" s="131"/>
      <c r="G46" s="104" t="s">
        <v>9</v>
      </c>
      <c r="H46" s="130"/>
      <c r="I46" s="131"/>
      <c r="J46" s="104" t="s">
        <v>1</v>
      </c>
      <c r="K46" s="130" t="s">
        <v>12</v>
      </c>
      <c r="L46" s="134"/>
      <c r="M46" s="7"/>
      <c r="N46" s="32"/>
      <c r="O46" s="32"/>
    </row>
    <row r="47" spans="1:15" ht="15.75" customHeight="1" x14ac:dyDescent="0.15">
      <c r="A47" s="9"/>
      <c r="B47" s="142"/>
      <c r="C47" s="43"/>
      <c r="D47" s="43"/>
      <c r="E47" s="130"/>
      <c r="F47" s="131"/>
      <c r="G47" s="104" t="s">
        <v>9</v>
      </c>
      <c r="H47" s="130"/>
      <c r="I47" s="131"/>
      <c r="J47" s="104" t="s">
        <v>1</v>
      </c>
      <c r="K47" s="22"/>
      <c r="L47" s="23"/>
      <c r="M47" s="7"/>
      <c r="N47" s="32"/>
      <c r="O47" s="32"/>
    </row>
    <row r="48" spans="1:15" ht="15.75" customHeight="1" x14ac:dyDescent="0.15">
      <c r="A48" s="9"/>
      <c r="B48" s="143"/>
      <c r="C48" s="43"/>
      <c r="D48" s="43"/>
      <c r="E48" s="148"/>
      <c r="F48" s="149"/>
      <c r="G48" s="104" t="s">
        <v>9</v>
      </c>
      <c r="H48" s="148"/>
      <c r="I48" s="149"/>
      <c r="J48" s="108" t="s">
        <v>1</v>
      </c>
      <c r="K48" s="130" t="s">
        <v>37</v>
      </c>
      <c r="L48" s="134"/>
      <c r="M48" s="7"/>
      <c r="N48" s="32"/>
      <c r="O48" s="32"/>
    </row>
    <row r="49" spans="1:15" ht="15.75" customHeight="1" x14ac:dyDescent="0.15">
      <c r="A49" s="9"/>
      <c r="B49" s="122" t="s">
        <v>42</v>
      </c>
      <c r="C49" s="122"/>
      <c r="D49" s="122"/>
      <c r="E49" s="112" t="s">
        <v>14</v>
      </c>
      <c r="F49" s="113">
        <f>SUM(E38:F42)</f>
        <v>0</v>
      </c>
      <c r="G49" s="114" t="s">
        <v>9</v>
      </c>
      <c r="H49" s="112" t="s">
        <v>15</v>
      </c>
      <c r="I49" s="115">
        <f>SUM(H38:I42)</f>
        <v>0</v>
      </c>
      <c r="J49" s="114" t="s">
        <v>1</v>
      </c>
      <c r="K49" s="27">
        <f>K39*K47</f>
        <v>0</v>
      </c>
      <c r="L49" s="111" t="s">
        <v>1</v>
      </c>
      <c r="M49" s="7"/>
      <c r="N49" s="32"/>
      <c r="O49" s="32"/>
    </row>
    <row r="50" spans="1:15" x14ac:dyDescent="0.15">
      <c r="A50" s="9"/>
      <c r="B50" s="156" t="s">
        <v>16</v>
      </c>
      <c r="C50" s="156"/>
      <c r="D50" s="156"/>
      <c r="E50" s="112"/>
      <c r="F50" s="113">
        <f>SUM(E43:F48)</f>
        <v>0</v>
      </c>
      <c r="G50" s="114" t="s">
        <v>9</v>
      </c>
      <c r="H50" s="112"/>
      <c r="I50" s="113">
        <f>SUM(H43:I48)</f>
        <v>0</v>
      </c>
      <c r="J50" s="114" t="s">
        <v>1</v>
      </c>
      <c r="K50" s="164" t="s">
        <v>0</v>
      </c>
      <c r="L50" s="165"/>
      <c r="M50" s="7"/>
      <c r="N50" s="32"/>
      <c r="O50" s="32"/>
    </row>
    <row r="51" spans="1:15" x14ac:dyDescent="0.15">
      <c r="A51" s="116"/>
      <c r="B51" s="156" t="s">
        <v>17</v>
      </c>
      <c r="C51" s="156"/>
      <c r="D51" s="156"/>
      <c r="E51" s="112" t="s">
        <v>18</v>
      </c>
      <c r="F51" s="113">
        <f>SUM(F49:F50)</f>
        <v>0</v>
      </c>
      <c r="G51" s="114" t="s">
        <v>9</v>
      </c>
      <c r="H51" s="112" t="s">
        <v>19</v>
      </c>
      <c r="I51" s="115">
        <f>SUM(I49:I50)</f>
        <v>0</v>
      </c>
      <c r="J51" s="114" t="s">
        <v>1</v>
      </c>
      <c r="K51" s="157"/>
      <c r="L51" s="158"/>
      <c r="M51" s="7"/>
      <c r="N51" s="32"/>
      <c r="O51" s="32"/>
    </row>
    <row r="52" spans="1:15" ht="27.95" customHeight="1" thickBot="1" x14ac:dyDescent="0.2">
      <c r="A52" s="33"/>
      <c r="B52" s="179" t="s">
        <v>20</v>
      </c>
      <c r="C52" s="180"/>
      <c r="D52" s="181"/>
      <c r="E52" s="34" t="s">
        <v>21</v>
      </c>
      <c r="F52" s="35" t="e">
        <f>100*F49/F51</f>
        <v>#DIV/0!</v>
      </c>
      <c r="G52" s="36" t="s">
        <v>22</v>
      </c>
      <c r="H52" s="34" t="s">
        <v>23</v>
      </c>
      <c r="I52" s="35" t="e">
        <f>100*I49/I51</f>
        <v>#DIV/0!</v>
      </c>
      <c r="J52" s="36" t="s">
        <v>22</v>
      </c>
      <c r="K52" s="182"/>
      <c r="L52" s="183"/>
      <c r="M52" s="7"/>
      <c r="N52" s="32"/>
      <c r="O52" s="32"/>
    </row>
    <row r="53" spans="1:15" ht="15" customHeight="1" x14ac:dyDescent="0.15">
      <c r="A53" s="176" t="s">
        <v>24</v>
      </c>
      <c r="B53" s="176"/>
      <c r="C53" s="176"/>
      <c r="D53" s="176"/>
      <c r="E53" s="176"/>
      <c r="F53" s="176"/>
      <c r="G53" s="176"/>
    </row>
    <row r="54" spans="1:15" ht="15" customHeight="1" x14ac:dyDescent="0.15">
      <c r="A54" s="176" t="s">
        <v>25</v>
      </c>
      <c r="B54" s="176"/>
      <c r="C54" s="176"/>
      <c r="D54" s="176"/>
      <c r="E54" s="176"/>
      <c r="F54" s="176"/>
      <c r="G54" s="176"/>
    </row>
    <row r="55" spans="1:15" ht="15" customHeight="1" x14ac:dyDescent="0.15">
      <c r="A55" s="48"/>
      <c r="B55" s="48"/>
      <c r="C55" s="48"/>
      <c r="D55" s="48"/>
      <c r="E55" s="48"/>
      <c r="F55" s="48"/>
      <c r="G55" s="48"/>
    </row>
    <row r="97" spans="6:6" x14ac:dyDescent="0.15">
      <c r="F97" s="49" t="e">
        <f>#REF!</f>
        <v>#REF!</v>
      </c>
    </row>
  </sheetData>
  <mergeCells count="128">
    <mergeCell ref="K36:L36"/>
    <mergeCell ref="B37:C37"/>
    <mergeCell ref="E37:G37"/>
    <mergeCell ref="H37:J37"/>
    <mergeCell ref="K37:L37"/>
    <mergeCell ref="B38:B42"/>
    <mergeCell ref="E38:F38"/>
    <mergeCell ref="H38:I38"/>
    <mergeCell ref="K38:L38"/>
    <mergeCell ref="E39:F39"/>
    <mergeCell ref="H39:I39"/>
    <mergeCell ref="B36:D36"/>
    <mergeCell ref="B52:D52"/>
    <mergeCell ref="K52:L52"/>
    <mergeCell ref="E42:F42"/>
    <mergeCell ref="H42:I42"/>
    <mergeCell ref="E40:F40"/>
    <mergeCell ref="H40:I40"/>
    <mergeCell ref="K40:L40"/>
    <mergeCell ref="E41:F41"/>
    <mergeCell ref="H41:I41"/>
    <mergeCell ref="K41:L41"/>
    <mergeCell ref="A53:G53"/>
    <mergeCell ref="A54:G54"/>
    <mergeCell ref="E48:F48"/>
    <mergeCell ref="H48:I48"/>
    <mergeCell ref="K48:L48"/>
    <mergeCell ref="B49:D49"/>
    <mergeCell ref="B50:D50"/>
    <mergeCell ref="K50:L50"/>
    <mergeCell ref="K45:L45"/>
    <mergeCell ref="E46:F46"/>
    <mergeCell ref="H46:I46"/>
    <mergeCell ref="K46:L46"/>
    <mergeCell ref="E47:F47"/>
    <mergeCell ref="H47:I47"/>
    <mergeCell ref="B43:B48"/>
    <mergeCell ref="E43:F43"/>
    <mergeCell ref="H43:I43"/>
    <mergeCell ref="K43:L43"/>
    <mergeCell ref="E44:F44"/>
    <mergeCell ref="H44:I44"/>
    <mergeCell ref="E45:F45"/>
    <mergeCell ref="H45:I45"/>
    <mergeCell ref="B51:D51"/>
    <mergeCell ref="K51:L51"/>
    <mergeCell ref="K27:L27"/>
    <mergeCell ref="E28:F28"/>
    <mergeCell ref="B34:D34"/>
    <mergeCell ref="K34:L34"/>
    <mergeCell ref="B35:D35"/>
    <mergeCell ref="E31:F31"/>
    <mergeCell ref="H27:I27"/>
    <mergeCell ref="H28:I28"/>
    <mergeCell ref="H29:I29"/>
    <mergeCell ref="H30:I30"/>
    <mergeCell ref="H31:I31"/>
    <mergeCell ref="H32:I32"/>
    <mergeCell ref="E32:F32"/>
    <mergeCell ref="K32:L32"/>
    <mergeCell ref="B33:D33"/>
    <mergeCell ref="B27:B32"/>
    <mergeCell ref="E29:F29"/>
    <mergeCell ref="K29:L29"/>
    <mergeCell ref="E30:F30"/>
    <mergeCell ref="K30:L30"/>
    <mergeCell ref="E27:F27"/>
    <mergeCell ref="K35:L35"/>
    <mergeCell ref="B22:B26"/>
    <mergeCell ref="E22:F22"/>
    <mergeCell ref="H22:I22"/>
    <mergeCell ref="K22:L22"/>
    <mergeCell ref="E23:F23"/>
    <mergeCell ref="H23:I23"/>
    <mergeCell ref="E24:F24"/>
    <mergeCell ref="H24:I24"/>
    <mergeCell ref="K24:L24"/>
    <mergeCell ref="E25:F25"/>
    <mergeCell ref="H25:I25"/>
    <mergeCell ref="K25:L25"/>
    <mergeCell ref="E26:F26"/>
    <mergeCell ref="H26:I26"/>
    <mergeCell ref="B19:D19"/>
    <mergeCell ref="K19:L19"/>
    <mergeCell ref="B20:D20"/>
    <mergeCell ref="K20:L20"/>
    <mergeCell ref="B21:C21"/>
    <mergeCell ref="E21:G21"/>
    <mergeCell ref="H21:J21"/>
    <mergeCell ref="K21:L21"/>
    <mergeCell ref="E16:F16"/>
    <mergeCell ref="H16:I16"/>
    <mergeCell ref="K16:L16"/>
    <mergeCell ref="B17:D17"/>
    <mergeCell ref="B18:D18"/>
    <mergeCell ref="K18:L18"/>
    <mergeCell ref="K13:L13"/>
    <mergeCell ref="E14:F14"/>
    <mergeCell ref="H14:I14"/>
    <mergeCell ref="K14:L14"/>
    <mergeCell ref="E15:F15"/>
    <mergeCell ref="H15:I15"/>
    <mergeCell ref="E10:F10"/>
    <mergeCell ref="H10:I10"/>
    <mergeCell ref="B11:B16"/>
    <mergeCell ref="E11:F11"/>
    <mergeCell ref="H11:I11"/>
    <mergeCell ref="K11:L11"/>
    <mergeCell ref="E12:F12"/>
    <mergeCell ref="H12:I12"/>
    <mergeCell ref="E13:F13"/>
    <mergeCell ref="H13:I13"/>
    <mergeCell ref="E8:F8"/>
    <mergeCell ref="H8:I8"/>
    <mergeCell ref="K8:L8"/>
    <mergeCell ref="E9:F9"/>
    <mergeCell ref="H9:I9"/>
    <mergeCell ref="K9:L9"/>
    <mergeCell ref="B5:C5"/>
    <mergeCell ref="E5:G5"/>
    <mergeCell ref="H5:J5"/>
    <mergeCell ref="K5:L5"/>
    <mergeCell ref="B6:B10"/>
    <mergeCell ref="E6:F6"/>
    <mergeCell ref="H6:I6"/>
    <mergeCell ref="K6:L6"/>
    <mergeCell ref="E7:F7"/>
    <mergeCell ref="H7:I7"/>
  </mergeCells>
  <phoneticPr fontId="4"/>
  <printOptions horizontalCentered="1"/>
  <pageMargins left="0.51180993000874886" right="0.51180993000874886" top="0.39370078740157483" bottom="0.19684930008748908" header="0.31496062992125984" footer="0.31496062992125984"/>
  <pageSetup paperSize="9" scale="96" orientation="portrait" copies="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50FAF-A3DC-4191-8BA4-135C43BF734C}">
  <sheetPr>
    <tabColor rgb="FF92D050"/>
    <pageSetUpPr fitToPage="1"/>
  </sheetPr>
  <dimension ref="A1:AA97"/>
  <sheetViews>
    <sheetView workbookViewId="0">
      <selection activeCell="E1" sqref="E1:E3"/>
    </sheetView>
  </sheetViews>
  <sheetFormatPr defaultColWidth="9" defaultRowHeight="13.5" x14ac:dyDescent="0.15"/>
  <cols>
    <col min="1" max="1" width="14.625" style="3" customWidth="1"/>
    <col min="2" max="2" width="3" style="78" customWidth="1"/>
    <col min="3" max="4" width="14.625" style="3" customWidth="1"/>
    <col min="5" max="5" width="4.125" style="3" customWidth="1"/>
    <col min="6" max="6" width="6.5" style="3" customWidth="1"/>
    <col min="7" max="8" width="4.125" style="3" customWidth="1"/>
    <col min="9" max="9" width="6.5" style="3" customWidth="1"/>
    <col min="10" max="10" width="4.125" style="3" customWidth="1"/>
    <col min="11" max="11" width="12.5" style="3" customWidth="1"/>
    <col min="12" max="12" width="3.5" style="3" customWidth="1"/>
    <col min="13" max="13" width="1.125" style="3" customWidth="1"/>
    <col min="14" max="14" width="11.25" style="3" bestFit="1" customWidth="1"/>
    <col min="15" max="15" width="12" style="56" customWidth="1"/>
    <col min="16" max="16384" width="9" style="3"/>
  </cols>
  <sheetData>
    <row r="1" spans="1:27" ht="15" customHeight="1" x14ac:dyDescent="0.15">
      <c r="A1" s="56" t="s">
        <v>33</v>
      </c>
      <c r="B1" s="77"/>
    </row>
    <row r="2" spans="1:27" ht="3.95" customHeight="1" x14ac:dyDescent="0.15"/>
    <row r="3" spans="1:27" ht="20.100000000000001" customHeight="1" x14ac:dyDescent="0.15">
      <c r="A3" s="4" t="s">
        <v>64</v>
      </c>
      <c r="B3" s="79"/>
      <c r="C3" s="56"/>
    </row>
    <row r="4" spans="1:27" ht="3.95" customHeight="1" thickBot="1" x14ac:dyDescent="0.2"/>
    <row r="5" spans="1:27" ht="15.75" customHeight="1" x14ac:dyDescent="0.15">
      <c r="A5" s="5" t="s">
        <v>2</v>
      </c>
      <c r="B5" s="135" t="s">
        <v>3</v>
      </c>
      <c r="C5" s="136"/>
      <c r="D5" s="6" t="s">
        <v>4</v>
      </c>
      <c r="E5" s="137" t="s">
        <v>5</v>
      </c>
      <c r="F5" s="138"/>
      <c r="G5" s="139"/>
      <c r="H5" s="137" t="s">
        <v>6</v>
      </c>
      <c r="I5" s="138"/>
      <c r="J5" s="138"/>
      <c r="K5" s="194" t="s">
        <v>7</v>
      </c>
      <c r="L5" s="195"/>
      <c r="M5" s="7"/>
      <c r="N5" s="56" t="s">
        <v>8</v>
      </c>
      <c r="O5" s="56" t="s">
        <v>61</v>
      </c>
      <c r="P5" s="3" t="s">
        <v>58</v>
      </c>
      <c r="R5" s="56" t="s">
        <v>46</v>
      </c>
      <c r="Z5" s="71"/>
      <c r="AA5" s="56"/>
    </row>
    <row r="6" spans="1:27" ht="15.75" customHeight="1" x14ac:dyDescent="0.15">
      <c r="A6" s="25" t="s">
        <v>52</v>
      </c>
      <c r="B6" s="196" t="s">
        <v>43</v>
      </c>
      <c r="C6" s="81" t="s">
        <v>51</v>
      </c>
      <c r="D6" s="81" t="s">
        <v>26</v>
      </c>
      <c r="E6" s="199">
        <v>210</v>
      </c>
      <c r="F6" s="200"/>
      <c r="G6" s="11" t="s">
        <v>9</v>
      </c>
      <c r="H6" s="201">
        <f>ROUND(500/1000*210,0)</f>
        <v>105</v>
      </c>
      <c r="I6" s="202"/>
      <c r="J6" s="88" t="s">
        <v>1</v>
      </c>
      <c r="K6" s="203" t="s">
        <v>34</v>
      </c>
      <c r="L6" s="204"/>
      <c r="M6" s="7"/>
      <c r="N6" s="8">
        <f>K7/I19</f>
        <v>3.5460992907801416</v>
      </c>
      <c r="O6" s="71">
        <f>E6*$K$9/1000</f>
        <v>840</v>
      </c>
      <c r="P6" s="56" t="s">
        <v>59</v>
      </c>
      <c r="R6" s="56" t="s">
        <v>44</v>
      </c>
      <c r="Z6" s="70"/>
      <c r="AA6" s="56"/>
    </row>
    <row r="7" spans="1:27" ht="15.75" customHeight="1" x14ac:dyDescent="0.15">
      <c r="A7" s="9"/>
      <c r="B7" s="197"/>
      <c r="C7" s="82"/>
      <c r="D7" s="82"/>
      <c r="E7" s="186"/>
      <c r="F7" s="187"/>
      <c r="G7" s="15" t="s">
        <v>11</v>
      </c>
      <c r="H7" s="188"/>
      <c r="I7" s="189"/>
      <c r="J7" s="58" t="s">
        <v>1</v>
      </c>
      <c r="K7" s="90">
        <v>500</v>
      </c>
      <c r="L7" s="17" t="s">
        <v>1</v>
      </c>
      <c r="M7" s="7"/>
      <c r="N7" s="12"/>
      <c r="R7" s="56" t="s">
        <v>38</v>
      </c>
      <c r="Z7" s="71"/>
      <c r="AA7" s="56"/>
    </row>
    <row r="8" spans="1:27" ht="15.75" customHeight="1" x14ac:dyDescent="0.15">
      <c r="A8" s="25"/>
      <c r="B8" s="197"/>
      <c r="C8" s="82"/>
      <c r="D8" s="82"/>
      <c r="E8" s="186"/>
      <c r="F8" s="187"/>
      <c r="G8" s="15" t="s">
        <v>11</v>
      </c>
      <c r="H8" s="188"/>
      <c r="I8" s="189"/>
      <c r="J8" s="58" t="s">
        <v>1</v>
      </c>
      <c r="K8" s="91" t="s">
        <v>12</v>
      </c>
      <c r="L8" s="55"/>
      <c r="M8" s="7"/>
      <c r="N8" s="56"/>
      <c r="R8" s="56" t="s">
        <v>27</v>
      </c>
      <c r="Z8" s="71"/>
      <c r="AA8" s="56"/>
    </row>
    <row r="9" spans="1:27" ht="15.75" customHeight="1" x14ac:dyDescent="0.15">
      <c r="A9" s="25"/>
      <c r="B9" s="197"/>
      <c r="C9" s="83"/>
      <c r="D9" s="83"/>
      <c r="E9" s="190"/>
      <c r="F9" s="191"/>
      <c r="G9" s="15" t="s">
        <v>11</v>
      </c>
      <c r="H9" s="192"/>
      <c r="I9" s="193"/>
      <c r="J9" s="58" t="s">
        <v>1</v>
      </c>
      <c r="K9" s="92">
        <v>4000</v>
      </c>
      <c r="L9" s="23"/>
      <c r="M9" s="7"/>
      <c r="N9" s="56"/>
      <c r="R9" s="56" t="s">
        <v>28</v>
      </c>
      <c r="Z9" s="71"/>
      <c r="AA9" s="56"/>
    </row>
    <row r="10" spans="1:27" ht="15.75" customHeight="1" x14ac:dyDescent="0.15">
      <c r="A10" s="76"/>
      <c r="B10" s="198"/>
      <c r="C10" s="84"/>
      <c r="D10" s="84"/>
      <c r="E10" s="207"/>
      <c r="F10" s="208"/>
      <c r="G10" s="21" t="s">
        <v>11</v>
      </c>
      <c r="H10" s="209"/>
      <c r="I10" s="210"/>
      <c r="J10" s="59" t="s">
        <v>1</v>
      </c>
      <c r="K10" s="91" t="s">
        <v>37</v>
      </c>
      <c r="L10" s="55"/>
      <c r="M10" s="7"/>
      <c r="N10" s="24" t="s">
        <v>53</v>
      </c>
      <c r="Z10" s="71"/>
      <c r="AA10" s="12"/>
    </row>
    <row r="11" spans="1:27" ht="15.75" customHeight="1" thickBot="1" x14ac:dyDescent="0.2">
      <c r="A11" s="25"/>
      <c r="B11" s="196" t="s">
        <v>13</v>
      </c>
      <c r="C11" s="85" t="s">
        <v>29</v>
      </c>
      <c r="D11" s="85" t="s">
        <v>30</v>
      </c>
      <c r="E11" s="211">
        <v>60</v>
      </c>
      <c r="F11" s="212"/>
      <c r="G11" s="26" t="s">
        <v>9</v>
      </c>
      <c r="H11" s="201">
        <f>ROUND(300/1000*60,0)</f>
        <v>18</v>
      </c>
      <c r="I11" s="202"/>
      <c r="J11" s="89" t="s">
        <v>1</v>
      </c>
      <c r="K11" s="93">
        <f>K7*K9</f>
        <v>2000000</v>
      </c>
      <c r="L11" s="94" t="s">
        <v>1</v>
      </c>
      <c r="M11" s="7"/>
      <c r="O11" s="71">
        <f>E11*$K$9/1000</f>
        <v>240</v>
      </c>
      <c r="P11" s="12" t="s">
        <v>60</v>
      </c>
      <c r="Z11" s="71"/>
      <c r="AA11" s="12"/>
    </row>
    <row r="12" spans="1:27" ht="15.75" customHeight="1" x14ac:dyDescent="0.15">
      <c r="A12" s="25"/>
      <c r="B12" s="197"/>
      <c r="C12" s="83" t="s">
        <v>31</v>
      </c>
      <c r="D12" s="82" t="s">
        <v>30</v>
      </c>
      <c r="E12" s="186">
        <v>60</v>
      </c>
      <c r="F12" s="187"/>
      <c r="G12" s="15" t="s">
        <v>9</v>
      </c>
      <c r="H12" s="188">
        <f>ROUND(300/1000*60,0)</f>
        <v>18</v>
      </c>
      <c r="I12" s="189"/>
      <c r="J12" s="64" t="s">
        <v>1</v>
      </c>
      <c r="K12" s="213" t="s">
        <v>65</v>
      </c>
      <c r="L12" s="214"/>
      <c r="M12" s="7"/>
      <c r="N12" s="12"/>
      <c r="O12" s="71">
        <f>E12*$K$9/1000</f>
        <v>240</v>
      </c>
      <c r="P12" s="12" t="s">
        <v>60</v>
      </c>
      <c r="Z12" s="71"/>
      <c r="AA12" s="56"/>
    </row>
    <row r="13" spans="1:27" ht="15.75" customHeight="1" x14ac:dyDescent="0.15">
      <c r="A13" s="28"/>
      <c r="B13" s="197"/>
      <c r="C13" s="83"/>
      <c r="D13" s="82"/>
      <c r="E13" s="186"/>
      <c r="F13" s="187"/>
      <c r="G13" s="15" t="s">
        <v>9</v>
      </c>
      <c r="H13" s="188"/>
      <c r="I13" s="189"/>
      <c r="J13" s="64" t="s">
        <v>1</v>
      </c>
      <c r="K13" s="205" t="s">
        <v>63</v>
      </c>
      <c r="L13" s="206"/>
      <c r="M13" s="7"/>
      <c r="N13" s="56"/>
      <c r="Z13" s="71"/>
      <c r="AA13" s="12"/>
    </row>
    <row r="14" spans="1:27" ht="15.75" customHeight="1" x14ac:dyDescent="0.15">
      <c r="A14" s="28"/>
      <c r="B14" s="197"/>
      <c r="C14" s="83"/>
      <c r="D14" s="83"/>
      <c r="E14" s="190"/>
      <c r="F14" s="191"/>
      <c r="G14" s="15" t="s">
        <v>9</v>
      </c>
      <c r="H14" s="192"/>
      <c r="I14" s="193"/>
      <c r="J14" s="64" t="s">
        <v>1</v>
      </c>
      <c r="K14" s="86">
        <v>450</v>
      </c>
      <c r="L14" s="17" t="s">
        <v>1</v>
      </c>
      <c r="M14" s="7"/>
      <c r="N14" s="8">
        <f>K14/I19</f>
        <v>3.1914893617021276</v>
      </c>
      <c r="O14" s="72">
        <f>K14/K7</f>
        <v>0.9</v>
      </c>
      <c r="Z14" s="56"/>
    </row>
    <row r="15" spans="1:27" ht="15.75" customHeight="1" x14ac:dyDescent="0.15">
      <c r="A15" s="28"/>
      <c r="B15" s="197"/>
      <c r="C15" s="83"/>
      <c r="D15" s="83"/>
      <c r="E15" s="190"/>
      <c r="F15" s="191"/>
      <c r="G15" s="15" t="s">
        <v>9</v>
      </c>
      <c r="H15" s="192"/>
      <c r="I15" s="193"/>
      <c r="J15" s="64" t="s">
        <v>1</v>
      </c>
      <c r="K15" s="215" t="s">
        <v>12</v>
      </c>
      <c r="L15" s="216"/>
      <c r="M15" s="7"/>
    </row>
    <row r="16" spans="1:27" ht="15.75" customHeight="1" x14ac:dyDescent="0.15">
      <c r="A16" s="28"/>
      <c r="B16" s="198"/>
      <c r="C16" s="83"/>
      <c r="D16" s="83"/>
      <c r="E16" s="207"/>
      <c r="F16" s="208"/>
      <c r="G16" s="15" t="s">
        <v>9</v>
      </c>
      <c r="H16" s="209"/>
      <c r="I16" s="210"/>
      <c r="J16" s="65" t="s">
        <v>1</v>
      </c>
      <c r="K16" s="87">
        <v>3000</v>
      </c>
      <c r="L16" s="55"/>
      <c r="M16" s="7"/>
      <c r="N16" s="24" t="s">
        <v>54</v>
      </c>
      <c r="R16" s="3" t="s">
        <v>55</v>
      </c>
    </row>
    <row r="17" spans="1:18" ht="15.75" customHeight="1" x14ac:dyDescent="0.15">
      <c r="A17" s="28"/>
      <c r="B17" s="123" t="s">
        <v>42</v>
      </c>
      <c r="C17" s="123"/>
      <c r="D17" s="123"/>
      <c r="E17" s="57" t="s">
        <v>14</v>
      </c>
      <c r="F17" s="29">
        <f>SUM(E6:F10)</f>
        <v>210</v>
      </c>
      <c r="G17" s="30" t="s">
        <v>9</v>
      </c>
      <c r="H17" s="57" t="s">
        <v>15</v>
      </c>
      <c r="I17" s="52">
        <f>SUM(H6:I10)</f>
        <v>105</v>
      </c>
      <c r="J17" s="66" t="s">
        <v>1</v>
      </c>
      <c r="K17" s="54" t="s">
        <v>37</v>
      </c>
      <c r="L17" s="55"/>
      <c r="M17" s="7"/>
    </row>
    <row r="18" spans="1:18" ht="15.75" customHeight="1" thickBot="1" x14ac:dyDescent="0.2">
      <c r="A18" s="28"/>
      <c r="B18" s="217" t="s">
        <v>16</v>
      </c>
      <c r="C18" s="217"/>
      <c r="D18" s="217"/>
      <c r="E18" s="57"/>
      <c r="F18" s="29">
        <f>SUM(E11:F16)</f>
        <v>120</v>
      </c>
      <c r="G18" s="30" t="s">
        <v>9</v>
      </c>
      <c r="H18" s="57"/>
      <c r="I18" s="52">
        <f>SUM(H11:I16)</f>
        <v>36</v>
      </c>
      <c r="J18" s="66" t="s">
        <v>1</v>
      </c>
      <c r="K18" s="97">
        <f>K14*K16</f>
        <v>1350000</v>
      </c>
      <c r="L18" s="17" t="s">
        <v>1</v>
      </c>
      <c r="M18" s="7"/>
      <c r="N18" s="68"/>
    </row>
    <row r="19" spans="1:18" x14ac:dyDescent="0.15">
      <c r="A19" s="31"/>
      <c r="B19" s="217" t="s">
        <v>17</v>
      </c>
      <c r="C19" s="217"/>
      <c r="D19" s="217"/>
      <c r="E19" s="57" t="s">
        <v>18</v>
      </c>
      <c r="F19" s="29">
        <f>SUM(F17:F18)</f>
        <v>330</v>
      </c>
      <c r="G19" s="30" t="s">
        <v>9</v>
      </c>
      <c r="H19" s="57" t="s">
        <v>19</v>
      </c>
      <c r="I19" s="52">
        <f>SUM(I17:I18)</f>
        <v>141</v>
      </c>
      <c r="J19" s="66" t="s">
        <v>1</v>
      </c>
      <c r="K19" s="218" t="s">
        <v>0</v>
      </c>
      <c r="L19" s="214"/>
      <c r="M19" s="7"/>
      <c r="N19" s="32"/>
      <c r="O19" s="50"/>
    </row>
    <row r="20" spans="1:18" ht="27.95" customHeight="1" thickBot="1" x14ac:dyDescent="0.2">
      <c r="A20" s="33"/>
      <c r="B20" s="179" t="s">
        <v>20</v>
      </c>
      <c r="C20" s="180"/>
      <c r="D20" s="181"/>
      <c r="E20" s="34" t="s">
        <v>21</v>
      </c>
      <c r="F20" s="35">
        <f>100*F17/F19</f>
        <v>63.636363636363633</v>
      </c>
      <c r="G20" s="36" t="s">
        <v>22</v>
      </c>
      <c r="H20" s="34" t="s">
        <v>23</v>
      </c>
      <c r="I20" s="35">
        <f>100*I17/I19</f>
        <v>74.468085106382972</v>
      </c>
      <c r="J20" s="67" t="s">
        <v>22</v>
      </c>
      <c r="K20" s="219"/>
      <c r="L20" s="183"/>
      <c r="M20" s="7"/>
    </row>
    <row r="21" spans="1:18" ht="15.75" customHeight="1" x14ac:dyDescent="0.15">
      <c r="A21" s="5" t="s">
        <v>2</v>
      </c>
      <c r="B21" s="135" t="s">
        <v>3</v>
      </c>
      <c r="C21" s="136"/>
      <c r="D21" s="6" t="s">
        <v>4</v>
      </c>
      <c r="E21" s="137" t="s">
        <v>5</v>
      </c>
      <c r="F21" s="138"/>
      <c r="G21" s="139"/>
      <c r="H21" s="137" t="s">
        <v>6</v>
      </c>
      <c r="I21" s="138"/>
      <c r="J21" s="138"/>
      <c r="K21" s="194" t="s">
        <v>7</v>
      </c>
      <c r="L21" s="195"/>
      <c r="M21" s="7"/>
      <c r="N21" s="56" t="s">
        <v>8</v>
      </c>
      <c r="O21" s="56" t="s">
        <v>61</v>
      </c>
      <c r="P21" s="3" t="s">
        <v>58</v>
      </c>
      <c r="R21" s="50" t="s">
        <v>46</v>
      </c>
    </row>
    <row r="22" spans="1:18" ht="15.75" customHeight="1" x14ac:dyDescent="0.15">
      <c r="A22" s="25" t="s">
        <v>39</v>
      </c>
      <c r="B22" s="196" t="s">
        <v>43</v>
      </c>
      <c r="C22" s="81" t="s">
        <v>41</v>
      </c>
      <c r="D22" s="81" t="s">
        <v>45</v>
      </c>
      <c r="E22" s="220">
        <v>1500</v>
      </c>
      <c r="F22" s="221"/>
      <c r="G22" s="11" t="s">
        <v>9</v>
      </c>
      <c r="H22" s="201">
        <f>ROUND(210/1000*1500,0)</f>
        <v>315</v>
      </c>
      <c r="I22" s="202"/>
      <c r="J22" s="88" t="s">
        <v>1</v>
      </c>
      <c r="K22" s="203" t="s">
        <v>34</v>
      </c>
      <c r="L22" s="204"/>
      <c r="M22" s="7"/>
      <c r="N22" s="8">
        <f>K23/I35</f>
        <v>6.1349693251533743</v>
      </c>
      <c r="O22" s="71">
        <f>E22*$K$25/1000</f>
        <v>6750</v>
      </c>
      <c r="P22" s="56" t="s">
        <v>62</v>
      </c>
      <c r="R22" s="50" t="s">
        <v>47</v>
      </c>
    </row>
    <row r="23" spans="1:18" ht="15.75" customHeight="1" x14ac:dyDescent="0.15">
      <c r="A23" s="25" t="s">
        <v>40</v>
      </c>
      <c r="B23" s="197"/>
      <c r="C23" s="82"/>
      <c r="D23" s="81"/>
      <c r="E23" s="186"/>
      <c r="F23" s="187"/>
      <c r="G23" s="15" t="s">
        <v>11</v>
      </c>
      <c r="H23" s="222"/>
      <c r="I23" s="223"/>
      <c r="J23" s="58" t="s">
        <v>1</v>
      </c>
      <c r="K23" s="90">
        <v>2000</v>
      </c>
      <c r="L23" s="17" t="s">
        <v>1</v>
      </c>
      <c r="M23" s="7"/>
      <c r="N23" s="12"/>
      <c r="R23" s="56" t="s">
        <v>48</v>
      </c>
    </row>
    <row r="24" spans="1:18" ht="15.75" customHeight="1" x14ac:dyDescent="0.15">
      <c r="A24" s="9"/>
      <c r="B24" s="197"/>
      <c r="C24" s="82"/>
      <c r="D24" s="82"/>
      <c r="E24" s="186"/>
      <c r="F24" s="187"/>
      <c r="G24" s="15" t="s">
        <v>11</v>
      </c>
      <c r="H24" s="188"/>
      <c r="I24" s="189"/>
      <c r="J24" s="58" t="s">
        <v>1</v>
      </c>
      <c r="K24" s="91" t="s">
        <v>12</v>
      </c>
      <c r="L24" s="55"/>
      <c r="M24" s="7"/>
      <c r="N24" s="40"/>
      <c r="R24" s="60" t="s">
        <v>50</v>
      </c>
    </row>
    <row r="25" spans="1:18" ht="15.75" customHeight="1" x14ac:dyDescent="0.15">
      <c r="A25" s="28"/>
      <c r="B25" s="197"/>
      <c r="C25" s="83"/>
      <c r="D25" s="83"/>
      <c r="E25" s="190"/>
      <c r="F25" s="191"/>
      <c r="G25" s="15" t="s">
        <v>11</v>
      </c>
      <c r="H25" s="224"/>
      <c r="I25" s="225"/>
      <c r="J25" s="58" t="s">
        <v>1</v>
      </c>
      <c r="K25" s="92">
        <v>4500</v>
      </c>
      <c r="L25" s="23"/>
      <c r="M25" s="7"/>
      <c r="N25" s="24"/>
      <c r="R25" s="61" t="s">
        <v>49</v>
      </c>
    </row>
    <row r="26" spans="1:18" ht="15.75" customHeight="1" x14ac:dyDescent="0.15">
      <c r="A26" s="28"/>
      <c r="B26" s="198"/>
      <c r="C26" s="84"/>
      <c r="D26" s="84"/>
      <c r="E26" s="207"/>
      <c r="F26" s="208"/>
      <c r="G26" s="21" t="s">
        <v>11</v>
      </c>
      <c r="H26" s="209"/>
      <c r="I26" s="210"/>
      <c r="J26" s="59" t="s">
        <v>1</v>
      </c>
      <c r="K26" s="91" t="s">
        <v>37</v>
      </c>
      <c r="L26" s="55"/>
      <c r="M26" s="7"/>
      <c r="O26" s="63"/>
      <c r="R26" s="69" t="s">
        <v>57</v>
      </c>
    </row>
    <row r="27" spans="1:18" ht="15.75" customHeight="1" thickBot="1" x14ac:dyDescent="0.2">
      <c r="A27" s="28"/>
      <c r="B27" s="196" t="s">
        <v>13</v>
      </c>
      <c r="C27" s="82" t="s">
        <v>32</v>
      </c>
      <c r="D27" s="82" t="s">
        <v>30</v>
      </c>
      <c r="E27" s="186">
        <v>36</v>
      </c>
      <c r="F27" s="187"/>
      <c r="G27" s="26" t="s">
        <v>9</v>
      </c>
      <c r="H27" s="186">
        <f>ROUND(300/1000*36,0)</f>
        <v>11</v>
      </c>
      <c r="I27" s="187"/>
      <c r="J27" s="89" t="s">
        <v>1</v>
      </c>
      <c r="K27" s="93">
        <f>K23*K25</f>
        <v>9000000</v>
      </c>
      <c r="L27" s="94" t="s">
        <v>1</v>
      </c>
      <c r="M27" s="7"/>
      <c r="O27" s="71">
        <f>E27*$K$25/1000</f>
        <v>162</v>
      </c>
      <c r="P27" s="12" t="s">
        <v>60</v>
      </c>
      <c r="R27" s="24" t="s">
        <v>56</v>
      </c>
    </row>
    <row r="28" spans="1:18" ht="15.75" customHeight="1" x14ac:dyDescent="0.15">
      <c r="A28" s="28"/>
      <c r="B28" s="197"/>
      <c r="C28" s="82"/>
      <c r="D28" s="82"/>
      <c r="E28" s="186"/>
      <c r="F28" s="187"/>
      <c r="G28" s="15" t="s">
        <v>9</v>
      </c>
      <c r="H28" s="186"/>
      <c r="I28" s="187"/>
      <c r="J28" s="58" t="s">
        <v>1</v>
      </c>
      <c r="K28" s="218" t="s">
        <v>65</v>
      </c>
      <c r="L28" s="214"/>
      <c r="M28" s="7"/>
      <c r="N28" s="37"/>
      <c r="O28" s="50"/>
    </row>
    <row r="29" spans="1:18" ht="15.75" customHeight="1" x14ac:dyDescent="0.15">
      <c r="A29" s="28"/>
      <c r="B29" s="197"/>
      <c r="C29" s="83"/>
      <c r="D29" s="83"/>
      <c r="E29" s="186"/>
      <c r="F29" s="187"/>
      <c r="G29" s="15" t="s">
        <v>9</v>
      </c>
      <c r="H29" s="186"/>
      <c r="I29" s="187"/>
      <c r="J29" s="58" t="s">
        <v>1</v>
      </c>
      <c r="K29" s="205" t="s">
        <v>63</v>
      </c>
      <c r="L29" s="206"/>
      <c r="M29" s="7"/>
      <c r="N29" s="37"/>
      <c r="O29" s="50"/>
    </row>
    <row r="30" spans="1:18" ht="15.75" customHeight="1" x14ac:dyDescent="0.15">
      <c r="A30" s="28"/>
      <c r="B30" s="197"/>
      <c r="C30" s="83"/>
      <c r="D30" s="83"/>
      <c r="E30" s="186"/>
      <c r="F30" s="187"/>
      <c r="G30" s="15" t="s">
        <v>9</v>
      </c>
      <c r="H30" s="186"/>
      <c r="I30" s="187"/>
      <c r="J30" s="58" t="s">
        <v>1</v>
      </c>
      <c r="K30" s="90">
        <v>1800</v>
      </c>
      <c r="L30" s="17" t="s">
        <v>1</v>
      </c>
      <c r="M30" s="7"/>
      <c r="N30" s="8">
        <f>K30/I35</f>
        <v>5.5214723926380369</v>
      </c>
      <c r="O30" s="56">
        <f>K30/K23</f>
        <v>0.9</v>
      </c>
    </row>
    <row r="31" spans="1:18" ht="15.75" customHeight="1" x14ac:dyDescent="0.15">
      <c r="A31" s="28"/>
      <c r="B31" s="197"/>
      <c r="C31" s="83"/>
      <c r="D31" s="83"/>
      <c r="E31" s="226"/>
      <c r="F31" s="227"/>
      <c r="G31" s="15" t="s">
        <v>9</v>
      </c>
      <c r="H31" s="226"/>
      <c r="I31" s="227"/>
      <c r="J31" s="58" t="s">
        <v>1</v>
      </c>
      <c r="K31" s="230" t="s">
        <v>12</v>
      </c>
      <c r="L31" s="216"/>
      <c r="M31" s="7"/>
      <c r="N31" s="32"/>
      <c r="O31" s="50"/>
    </row>
    <row r="32" spans="1:18" ht="15.75" customHeight="1" x14ac:dyDescent="0.15">
      <c r="A32" s="28"/>
      <c r="B32" s="198"/>
      <c r="C32" s="83"/>
      <c r="D32" s="83"/>
      <c r="E32" s="228"/>
      <c r="F32" s="229"/>
      <c r="G32" s="15" t="s">
        <v>9</v>
      </c>
      <c r="H32" s="228"/>
      <c r="I32" s="229"/>
      <c r="J32" s="59" t="s">
        <v>1</v>
      </c>
      <c r="K32" s="92">
        <v>4000</v>
      </c>
      <c r="L32" s="55"/>
      <c r="M32" s="7"/>
      <c r="N32" s="24"/>
      <c r="O32" s="71">
        <f>E22*$K$32/1000</f>
        <v>6000</v>
      </c>
      <c r="P32" s="56" t="s">
        <v>62</v>
      </c>
    </row>
    <row r="33" spans="1:16" ht="15.75" customHeight="1" x14ac:dyDescent="0.15">
      <c r="A33" s="28"/>
      <c r="B33" s="123" t="s">
        <v>42</v>
      </c>
      <c r="C33" s="123"/>
      <c r="D33" s="123"/>
      <c r="E33" s="57" t="s">
        <v>14</v>
      </c>
      <c r="F33" s="29">
        <f>SUM(E22:F26)</f>
        <v>1500</v>
      </c>
      <c r="G33" s="30" t="s">
        <v>9</v>
      </c>
      <c r="H33" s="57" t="s">
        <v>15</v>
      </c>
      <c r="I33" s="52">
        <f>SUM(H22:I26)</f>
        <v>315</v>
      </c>
      <c r="J33" s="74" t="s">
        <v>1</v>
      </c>
      <c r="K33" s="91" t="s">
        <v>37</v>
      </c>
      <c r="L33" s="55"/>
      <c r="M33" s="7"/>
      <c r="N33" s="32"/>
      <c r="O33" s="71">
        <f>E27*$K$32/1000</f>
        <v>144</v>
      </c>
      <c r="P33" s="12" t="s">
        <v>60</v>
      </c>
    </row>
    <row r="34" spans="1:16" ht="14.25" thickBot="1" x14ac:dyDescent="0.2">
      <c r="A34" s="28"/>
      <c r="B34" s="217" t="s">
        <v>16</v>
      </c>
      <c r="C34" s="217"/>
      <c r="D34" s="217"/>
      <c r="E34" s="57"/>
      <c r="F34" s="29">
        <f>SUM(E27:F32)</f>
        <v>36</v>
      </c>
      <c r="G34" s="30" t="s">
        <v>9</v>
      </c>
      <c r="H34" s="57"/>
      <c r="I34" s="29">
        <f>SUM(H27:I32)</f>
        <v>11</v>
      </c>
      <c r="J34" s="74" t="s">
        <v>1</v>
      </c>
      <c r="K34" s="93">
        <f>K30*K32</f>
        <v>7200000</v>
      </c>
      <c r="L34" s="94" t="s">
        <v>1</v>
      </c>
      <c r="M34" s="7"/>
      <c r="N34" s="32"/>
      <c r="O34" s="50"/>
    </row>
    <row r="35" spans="1:16" x14ac:dyDescent="0.15">
      <c r="A35" s="31"/>
      <c r="B35" s="217" t="s">
        <v>17</v>
      </c>
      <c r="C35" s="217"/>
      <c r="D35" s="217"/>
      <c r="E35" s="57" t="s">
        <v>18</v>
      </c>
      <c r="F35" s="29">
        <f>SUM(F33:F34)</f>
        <v>1536</v>
      </c>
      <c r="G35" s="30" t="s">
        <v>9</v>
      </c>
      <c r="H35" s="57" t="s">
        <v>19</v>
      </c>
      <c r="I35" s="52">
        <f>SUM(I33:I34)</f>
        <v>326</v>
      </c>
      <c r="J35" s="74" t="s">
        <v>1</v>
      </c>
      <c r="K35" s="231" t="s">
        <v>0</v>
      </c>
      <c r="L35" s="232"/>
      <c r="M35" s="7"/>
      <c r="N35" s="44"/>
      <c r="O35" s="50"/>
    </row>
    <row r="36" spans="1:16" ht="27.95" customHeight="1" thickBot="1" x14ac:dyDescent="0.2">
      <c r="A36" s="33"/>
      <c r="B36" s="179" t="s">
        <v>20</v>
      </c>
      <c r="C36" s="180"/>
      <c r="D36" s="181"/>
      <c r="E36" s="34" t="s">
        <v>21</v>
      </c>
      <c r="F36" s="35">
        <f>100*F33/F35</f>
        <v>97.65625</v>
      </c>
      <c r="G36" s="36" t="s">
        <v>22</v>
      </c>
      <c r="H36" s="34" t="s">
        <v>23</v>
      </c>
      <c r="I36" s="35">
        <f>100*I33/I35</f>
        <v>96.625766871165638</v>
      </c>
      <c r="J36" s="75" t="s">
        <v>22</v>
      </c>
      <c r="K36" s="219"/>
      <c r="L36" s="183"/>
      <c r="M36" s="7"/>
      <c r="N36" s="37"/>
      <c r="O36" s="50"/>
    </row>
    <row r="37" spans="1:16" ht="15.75" customHeight="1" x14ac:dyDescent="0.15">
      <c r="A37" s="5" t="s">
        <v>2</v>
      </c>
      <c r="B37" s="135" t="s">
        <v>3</v>
      </c>
      <c r="C37" s="136"/>
      <c r="D37" s="6" t="s">
        <v>4</v>
      </c>
      <c r="E37" s="137" t="s">
        <v>5</v>
      </c>
      <c r="F37" s="138"/>
      <c r="G37" s="139"/>
      <c r="H37" s="137" t="s">
        <v>6</v>
      </c>
      <c r="I37" s="138"/>
      <c r="J37" s="138"/>
      <c r="K37" s="194" t="s">
        <v>7</v>
      </c>
      <c r="L37" s="195"/>
      <c r="M37" s="7"/>
      <c r="N37" s="56" t="s">
        <v>8</v>
      </c>
      <c r="O37" s="50"/>
    </row>
    <row r="38" spans="1:16" ht="15.75" customHeight="1" x14ac:dyDescent="0.15">
      <c r="A38" s="28"/>
      <c r="B38" s="196" t="s">
        <v>43</v>
      </c>
      <c r="C38" s="38"/>
      <c r="D38" s="38"/>
      <c r="E38" s="236"/>
      <c r="F38" s="237"/>
      <c r="G38" s="11" t="s">
        <v>9</v>
      </c>
      <c r="H38" s="238"/>
      <c r="I38" s="239"/>
      <c r="J38" s="88" t="s">
        <v>1</v>
      </c>
      <c r="K38" s="203" t="s">
        <v>34</v>
      </c>
      <c r="L38" s="204"/>
      <c r="M38" s="7"/>
      <c r="N38" s="8" t="e">
        <f>K39/I51</f>
        <v>#DIV/0!</v>
      </c>
      <c r="O38" s="50"/>
    </row>
    <row r="39" spans="1:16" ht="15.75" customHeight="1" x14ac:dyDescent="0.15">
      <c r="A39" s="25"/>
      <c r="B39" s="197"/>
      <c r="C39" s="14"/>
      <c r="D39" s="14"/>
      <c r="E39" s="233"/>
      <c r="F39" s="234"/>
      <c r="G39" s="15" t="s">
        <v>11</v>
      </c>
      <c r="H39" s="240"/>
      <c r="I39" s="241"/>
      <c r="J39" s="58" t="s">
        <v>1</v>
      </c>
      <c r="K39" s="95"/>
      <c r="L39" s="17" t="s">
        <v>1</v>
      </c>
      <c r="M39" s="7"/>
      <c r="N39" s="56"/>
      <c r="O39" s="53"/>
    </row>
    <row r="40" spans="1:16" ht="15.75" customHeight="1" x14ac:dyDescent="0.15">
      <c r="A40" s="25"/>
      <c r="B40" s="197"/>
      <c r="C40" s="14"/>
      <c r="D40" s="14"/>
      <c r="E40" s="233"/>
      <c r="F40" s="234"/>
      <c r="G40" s="15" t="s">
        <v>11</v>
      </c>
      <c r="H40" s="233"/>
      <c r="I40" s="234"/>
      <c r="J40" s="58" t="s">
        <v>1</v>
      </c>
      <c r="K40" s="91" t="s">
        <v>12</v>
      </c>
      <c r="L40" s="55"/>
      <c r="M40" s="7"/>
      <c r="N40" s="1"/>
      <c r="O40" s="53"/>
    </row>
    <row r="41" spans="1:16" ht="15.75" customHeight="1" x14ac:dyDescent="0.15">
      <c r="A41" s="28"/>
      <c r="B41" s="197"/>
      <c r="C41" s="19"/>
      <c r="D41" s="19"/>
      <c r="E41" s="235"/>
      <c r="F41" s="215"/>
      <c r="G41" s="15" t="s">
        <v>11</v>
      </c>
      <c r="H41" s="235"/>
      <c r="I41" s="215"/>
      <c r="J41" s="58" t="s">
        <v>1</v>
      </c>
      <c r="K41" s="96"/>
      <c r="L41" s="23"/>
      <c r="M41" s="7"/>
      <c r="N41" s="46"/>
      <c r="O41" s="50"/>
    </row>
    <row r="42" spans="1:16" ht="15.75" customHeight="1" x14ac:dyDescent="0.15">
      <c r="A42" s="28"/>
      <c r="B42" s="198"/>
      <c r="C42" s="20"/>
      <c r="D42" s="20"/>
      <c r="E42" s="242"/>
      <c r="F42" s="243"/>
      <c r="G42" s="21" t="s">
        <v>11</v>
      </c>
      <c r="H42" s="242"/>
      <c r="I42" s="243"/>
      <c r="J42" s="59" t="s">
        <v>1</v>
      </c>
      <c r="K42" s="91" t="s">
        <v>37</v>
      </c>
      <c r="L42" s="55"/>
      <c r="M42" s="7"/>
      <c r="N42" s="24"/>
      <c r="O42" s="51"/>
    </row>
    <row r="43" spans="1:16" ht="15.75" customHeight="1" thickBot="1" x14ac:dyDescent="0.2">
      <c r="A43" s="28"/>
      <c r="B43" s="196" t="s">
        <v>13</v>
      </c>
      <c r="C43" s="47"/>
      <c r="D43" s="47"/>
      <c r="E43" s="244"/>
      <c r="F43" s="245"/>
      <c r="G43" s="26" t="s">
        <v>9</v>
      </c>
      <c r="H43" s="244"/>
      <c r="I43" s="245"/>
      <c r="J43" s="89" t="s">
        <v>1</v>
      </c>
      <c r="K43" s="93">
        <f>K39*K41</f>
        <v>0</v>
      </c>
      <c r="L43" s="94" t="s">
        <v>1</v>
      </c>
      <c r="M43" s="7"/>
      <c r="N43" s="46"/>
      <c r="O43" s="50"/>
    </row>
    <row r="44" spans="1:16" ht="15.75" customHeight="1" x14ac:dyDescent="0.15">
      <c r="A44" s="28"/>
      <c r="B44" s="197"/>
      <c r="C44" s="14"/>
      <c r="D44" s="14"/>
      <c r="E44" s="233"/>
      <c r="F44" s="234"/>
      <c r="G44" s="15" t="s">
        <v>9</v>
      </c>
      <c r="H44" s="233"/>
      <c r="I44" s="234"/>
      <c r="J44" s="58" t="s">
        <v>1</v>
      </c>
      <c r="K44" s="218" t="s">
        <v>65</v>
      </c>
      <c r="L44" s="214"/>
      <c r="M44" s="7"/>
      <c r="N44" s="32"/>
      <c r="O44" s="50"/>
    </row>
    <row r="45" spans="1:16" ht="15.75" customHeight="1" x14ac:dyDescent="0.15">
      <c r="A45" s="28"/>
      <c r="B45" s="197"/>
      <c r="C45" s="19"/>
      <c r="D45" s="19"/>
      <c r="E45" s="235"/>
      <c r="F45" s="215"/>
      <c r="G45" s="15" t="s">
        <v>9</v>
      </c>
      <c r="H45" s="235"/>
      <c r="I45" s="215"/>
      <c r="J45" s="58" t="s">
        <v>1</v>
      </c>
      <c r="K45" s="205" t="s">
        <v>63</v>
      </c>
      <c r="L45" s="206"/>
      <c r="M45" s="7"/>
      <c r="N45" s="32"/>
      <c r="O45" s="50"/>
    </row>
    <row r="46" spans="1:16" ht="15.75" customHeight="1" x14ac:dyDescent="0.15">
      <c r="A46" s="28"/>
      <c r="B46" s="197"/>
      <c r="C46" s="19"/>
      <c r="D46" s="19"/>
      <c r="E46" s="235"/>
      <c r="F46" s="215"/>
      <c r="G46" s="15" t="s">
        <v>9</v>
      </c>
      <c r="H46" s="235"/>
      <c r="I46" s="215"/>
      <c r="J46" s="58" t="s">
        <v>1</v>
      </c>
      <c r="K46" s="95"/>
      <c r="L46" s="17" t="s">
        <v>1</v>
      </c>
      <c r="M46" s="7"/>
      <c r="N46" s="32"/>
      <c r="O46" s="50"/>
    </row>
    <row r="47" spans="1:16" ht="15.75" customHeight="1" x14ac:dyDescent="0.15">
      <c r="A47" s="28"/>
      <c r="B47" s="197"/>
      <c r="C47" s="19"/>
      <c r="D47" s="19"/>
      <c r="E47" s="235"/>
      <c r="F47" s="215"/>
      <c r="G47" s="15" t="s">
        <v>9</v>
      </c>
      <c r="H47" s="235"/>
      <c r="I47" s="215"/>
      <c r="J47" s="58" t="s">
        <v>1</v>
      </c>
      <c r="K47" s="230" t="s">
        <v>12</v>
      </c>
      <c r="L47" s="216"/>
      <c r="M47" s="7"/>
      <c r="N47" s="32"/>
      <c r="O47" s="50"/>
    </row>
    <row r="48" spans="1:16" ht="15.75" customHeight="1" x14ac:dyDescent="0.15">
      <c r="A48" s="28"/>
      <c r="B48" s="198"/>
      <c r="C48" s="19"/>
      <c r="D48" s="19"/>
      <c r="E48" s="242"/>
      <c r="F48" s="243"/>
      <c r="G48" s="15" t="s">
        <v>9</v>
      </c>
      <c r="H48" s="242"/>
      <c r="I48" s="243"/>
      <c r="J48" s="59" t="s">
        <v>1</v>
      </c>
      <c r="K48" s="96"/>
      <c r="L48" s="55"/>
      <c r="M48" s="7"/>
      <c r="N48" s="32"/>
      <c r="O48" s="50"/>
    </row>
    <row r="49" spans="1:15" ht="15.75" customHeight="1" x14ac:dyDescent="0.15">
      <c r="A49" s="28"/>
      <c r="B49" s="123" t="s">
        <v>42</v>
      </c>
      <c r="C49" s="123"/>
      <c r="D49" s="123"/>
      <c r="E49" s="57" t="s">
        <v>14</v>
      </c>
      <c r="F49" s="29">
        <f>SUM(E38:F42)</f>
        <v>0</v>
      </c>
      <c r="G49" s="30" t="s">
        <v>9</v>
      </c>
      <c r="H49" s="57" t="s">
        <v>15</v>
      </c>
      <c r="I49" s="52">
        <f>SUM(H38:I42)</f>
        <v>0</v>
      </c>
      <c r="J49" s="74" t="s">
        <v>1</v>
      </c>
      <c r="K49" s="91" t="s">
        <v>37</v>
      </c>
      <c r="L49" s="55"/>
      <c r="M49" s="7"/>
      <c r="N49" s="32"/>
      <c r="O49" s="50"/>
    </row>
    <row r="50" spans="1:15" ht="14.25" thickBot="1" x14ac:dyDescent="0.2">
      <c r="A50" s="28"/>
      <c r="B50" s="217" t="s">
        <v>16</v>
      </c>
      <c r="C50" s="217"/>
      <c r="D50" s="217"/>
      <c r="E50" s="57"/>
      <c r="F50" s="29">
        <f>SUM(E43:F48)</f>
        <v>0</v>
      </c>
      <c r="G50" s="30" t="s">
        <v>9</v>
      </c>
      <c r="H50" s="57"/>
      <c r="I50" s="29">
        <f>SUM(H43:I48)</f>
        <v>0</v>
      </c>
      <c r="J50" s="74" t="s">
        <v>1</v>
      </c>
      <c r="K50" s="93">
        <f>K46*K48</f>
        <v>0</v>
      </c>
      <c r="L50" s="94" t="s">
        <v>1</v>
      </c>
      <c r="M50" s="7"/>
      <c r="N50" s="32"/>
      <c r="O50" s="50"/>
    </row>
    <row r="51" spans="1:15" x14ac:dyDescent="0.15">
      <c r="A51" s="31"/>
      <c r="B51" s="217" t="s">
        <v>17</v>
      </c>
      <c r="C51" s="217"/>
      <c r="D51" s="217"/>
      <c r="E51" s="57" t="s">
        <v>18</v>
      </c>
      <c r="F51" s="29">
        <f>SUM(F49:F50)</f>
        <v>0</v>
      </c>
      <c r="G51" s="30" t="s">
        <v>9</v>
      </c>
      <c r="H51" s="57" t="s">
        <v>19</v>
      </c>
      <c r="I51" s="52">
        <f>SUM(I49:I50)</f>
        <v>0</v>
      </c>
      <c r="J51" s="74" t="s">
        <v>1</v>
      </c>
      <c r="K51" s="231" t="s">
        <v>0</v>
      </c>
      <c r="L51" s="232"/>
      <c r="M51" s="7"/>
      <c r="N51" s="32"/>
      <c r="O51" s="50"/>
    </row>
    <row r="52" spans="1:15" ht="27.95" customHeight="1" thickBot="1" x14ac:dyDescent="0.2">
      <c r="A52" s="33"/>
      <c r="B52" s="246" t="s">
        <v>20</v>
      </c>
      <c r="C52" s="247"/>
      <c r="D52" s="248"/>
      <c r="E52" s="34" t="s">
        <v>21</v>
      </c>
      <c r="F52" s="73" t="e">
        <f>100*F49/F51</f>
        <v>#DIV/0!</v>
      </c>
      <c r="G52" s="36" t="s">
        <v>22</v>
      </c>
      <c r="H52" s="34" t="s">
        <v>23</v>
      </c>
      <c r="I52" s="73" t="e">
        <f>100*I49/I51</f>
        <v>#DIV/0!</v>
      </c>
      <c r="J52" s="75" t="s">
        <v>22</v>
      </c>
      <c r="K52" s="219"/>
      <c r="L52" s="183"/>
      <c r="M52" s="7"/>
      <c r="N52" s="32"/>
      <c r="O52" s="62"/>
    </row>
    <row r="53" spans="1:15" ht="15" customHeight="1" x14ac:dyDescent="0.15">
      <c r="A53" s="176" t="s">
        <v>24</v>
      </c>
      <c r="B53" s="176"/>
      <c r="C53" s="176"/>
      <c r="D53" s="176"/>
      <c r="E53" s="176"/>
      <c r="F53" s="176"/>
      <c r="G53" s="176"/>
    </row>
    <row r="54" spans="1:15" ht="15" customHeight="1" x14ac:dyDescent="0.15">
      <c r="A54" s="176" t="s">
        <v>25</v>
      </c>
      <c r="B54" s="176"/>
      <c r="C54" s="176"/>
      <c r="D54" s="176"/>
      <c r="E54" s="176"/>
      <c r="F54" s="176"/>
      <c r="G54" s="176"/>
    </row>
    <row r="55" spans="1:15" ht="15" customHeight="1" x14ac:dyDescent="0.15">
      <c r="A55" s="48"/>
      <c r="B55" s="80"/>
      <c r="C55" s="48"/>
      <c r="D55" s="48"/>
      <c r="E55" s="48"/>
      <c r="F55" s="48"/>
      <c r="G55" s="48"/>
    </row>
    <row r="97" spans="6:6" x14ac:dyDescent="0.15">
      <c r="F97" s="49" t="e">
        <f>#REF!</f>
        <v>#REF!</v>
      </c>
    </row>
  </sheetData>
  <mergeCells count="116">
    <mergeCell ref="B51:D51"/>
    <mergeCell ref="K51:L51"/>
    <mergeCell ref="B52:D52"/>
    <mergeCell ref="K52:L52"/>
    <mergeCell ref="A53:G53"/>
    <mergeCell ref="A54:G54"/>
    <mergeCell ref="E48:F48"/>
    <mergeCell ref="H48:I48"/>
    <mergeCell ref="B49:D49"/>
    <mergeCell ref="B50:D50"/>
    <mergeCell ref="K45:L45"/>
    <mergeCell ref="E46:F46"/>
    <mergeCell ref="H46:I46"/>
    <mergeCell ref="E47:F47"/>
    <mergeCell ref="H47:I47"/>
    <mergeCell ref="E42:F42"/>
    <mergeCell ref="H42:I42"/>
    <mergeCell ref="B43:B48"/>
    <mergeCell ref="E43:F43"/>
    <mergeCell ref="H43:I43"/>
    <mergeCell ref="E44:F44"/>
    <mergeCell ref="H44:I44"/>
    <mergeCell ref="E45:F45"/>
    <mergeCell ref="H45:I45"/>
    <mergeCell ref="K44:L44"/>
    <mergeCell ref="K47:L47"/>
    <mergeCell ref="E40:F40"/>
    <mergeCell ref="H40:I40"/>
    <mergeCell ref="E41:F41"/>
    <mergeCell ref="H41:I41"/>
    <mergeCell ref="B37:C37"/>
    <mergeCell ref="E37:G37"/>
    <mergeCell ref="H37:J37"/>
    <mergeCell ref="K37:L37"/>
    <mergeCell ref="B38:B42"/>
    <mergeCell ref="E38:F38"/>
    <mergeCell ref="H38:I38"/>
    <mergeCell ref="K38:L38"/>
    <mergeCell ref="E39:F39"/>
    <mergeCell ref="H39:I39"/>
    <mergeCell ref="B36:D36"/>
    <mergeCell ref="K36:L36"/>
    <mergeCell ref="E31:F31"/>
    <mergeCell ref="H31:I31"/>
    <mergeCell ref="E32:F32"/>
    <mergeCell ref="H32:I32"/>
    <mergeCell ref="B33:D33"/>
    <mergeCell ref="B27:B32"/>
    <mergeCell ref="E29:F29"/>
    <mergeCell ref="H29:I29"/>
    <mergeCell ref="K29:L29"/>
    <mergeCell ref="E30:F30"/>
    <mergeCell ref="H30:I30"/>
    <mergeCell ref="K28:L28"/>
    <mergeCell ref="K31:L31"/>
    <mergeCell ref="E27:F27"/>
    <mergeCell ref="H27:I27"/>
    <mergeCell ref="E28:F28"/>
    <mergeCell ref="H28:I28"/>
    <mergeCell ref="B34:D34"/>
    <mergeCell ref="B35:D35"/>
    <mergeCell ref="K35:L35"/>
    <mergeCell ref="B22:B26"/>
    <mergeCell ref="E22:F22"/>
    <mergeCell ref="H22:I22"/>
    <mergeCell ref="K22:L22"/>
    <mergeCell ref="E23:F23"/>
    <mergeCell ref="H23:I23"/>
    <mergeCell ref="E24:F24"/>
    <mergeCell ref="H24:I24"/>
    <mergeCell ref="E25:F25"/>
    <mergeCell ref="H25:I25"/>
    <mergeCell ref="E26:F26"/>
    <mergeCell ref="H26:I26"/>
    <mergeCell ref="B19:D19"/>
    <mergeCell ref="K19:L19"/>
    <mergeCell ref="B20:D20"/>
    <mergeCell ref="K20:L20"/>
    <mergeCell ref="B21:C21"/>
    <mergeCell ref="E21:G21"/>
    <mergeCell ref="H21:J21"/>
    <mergeCell ref="K21:L21"/>
    <mergeCell ref="E16:F16"/>
    <mergeCell ref="H16:I16"/>
    <mergeCell ref="B17:D17"/>
    <mergeCell ref="B18:D18"/>
    <mergeCell ref="K13:L13"/>
    <mergeCell ref="E14:F14"/>
    <mergeCell ref="H14:I14"/>
    <mergeCell ref="E15:F15"/>
    <mergeCell ref="H15:I15"/>
    <mergeCell ref="E10:F10"/>
    <mergeCell ref="H10:I10"/>
    <mergeCell ref="B11:B16"/>
    <mergeCell ref="E11:F11"/>
    <mergeCell ref="H11:I11"/>
    <mergeCell ref="E12:F12"/>
    <mergeCell ref="H12:I12"/>
    <mergeCell ref="E13:F13"/>
    <mergeCell ref="H13:I13"/>
    <mergeCell ref="K12:L12"/>
    <mergeCell ref="K15:L15"/>
    <mergeCell ref="E8:F8"/>
    <mergeCell ref="H8:I8"/>
    <mergeCell ref="E9:F9"/>
    <mergeCell ref="H9:I9"/>
    <mergeCell ref="B5:C5"/>
    <mergeCell ref="E5:G5"/>
    <mergeCell ref="H5:J5"/>
    <mergeCell ref="K5:L5"/>
    <mergeCell ref="B6:B10"/>
    <mergeCell ref="E6:F6"/>
    <mergeCell ref="H6:I6"/>
    <mergeCell ref="K6:L6"/>
    <mergeCell ref="E7:F7"/>
    <mergeCell ref="H7:I7"/>
  </mergeCells>
  <phoneticPr fontId="4"/>
  <printOptions horizontalCentered="1"/>
  <pageMargins left="0.51180993000874886" right="0.51180993000874886" top="0.39370078740157483" bottom="0.19684930008748908" header="0.31496062992125984" footer="0.31496062992125984"/>
  <pageSetup paperSize="9" scale="96" orientation="portrait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３-2加工品販売</vt:lpstr>
      <vt:lpstr>３-2記載例</vt:lpstr>
      <vt:lpstr>'３-2加工品販売'!Print_Area</vt:lpstr>
      <vt:lpstr>'３-2記載例'!Print_Area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岩筋 明</cp:lastModifiedBy>
  <cp:lastPrinted>2024-05-24T10:21:02Z</cp:lastPrinted>
  <dcterms:created xsi:type="dcterms:W3CDTF">2008-04-30T06:30:51Z</dcterms:created>
  <dcterms:modified xsi:type="dcterms:W3CDTF">2024-06-12T09:28:36Z</dcterms:modified>
</cp:coreProperties>
</file>